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225" activeTab="2"/>
  </bookViews>
  <sheets>
    <sheet name="FOND2009" sheetId="1" r:id="rId1"/>
    <sheet name="Zľava €" sheetId="2" r:id="rId2"/>
    <sheet name="Ceny v Euro" sheetId="3" r:id="rId3"/>
    <sheet name="SA" sheetId="4" r:id="rId4"/>
    <sheet name="SZ" sheetId="5" r:id="rId5"/>
    <sheet name="zostava" sheetId="6" r:id="rId6"/>
  </sheets>
  <definedNames>
    <definedName name="&#13;">'FOND2009'!$A$1:$O$298</definedName>
    <definedName name="DATABASE">'FOND2009'!$A$1:$O$302</definedName>
  </definedNames>
  <calcPr fullCalcOnLoad="1"/>
</workbook>
</file>

<file path=xl/sharedStrings.xml><?xml version="1.0" encoding="utf-8"?>
<sst xmlns="http://schemas.openxmlformats.org/spreadsheetml/2006/main" count="1869" uniqueCount="487">
  <si>
    <t>Autor</t>
  </si>
  <si>
    <t>Názov</t>
  </si>
  <si>
    <t>Miesto</t>
  </si>
  <si>
    <t xml:space="preserve">Počet </t>
  </si>
  <si>
    <t xml:space="preserve">Cena </t>
  </si>
  <si>
    <t>EURO</t>
  </si>
  <si>
    <t>Balíky</t>
  </si>
  <si>
    <t>_</t>
  </si>
  <si>
    <t>Acta Interdisciplinaria Archaeologica III.</t>
  </si>
  <si>
    <t>Nitra</t>
  </si>
  <si>
    <t>Acta Interdisciplinaria Archaeologica V. /Archeologia-Geofyzika-Archeometria/</t>
  </si>
  <si>
    <t>Actes du XII Congres U.I.S.P.P.  1. zv.</t>
  </si>
  <si>
    <t>Bratislava</t>
  </si>
  <si>
    <t>Actes du XII Congres U.I.S.P.P.  2. zv.</t>
  </si>
  <si>
    <t>Actes du XII Congres U.I.S.P.P.  3. zv.</t>
  </si>
  <si>
    <t>Actes du XII Congres U.I.S.P.P.  4. zv.</t>
  </si>
  <si>
    <t>Aktuelle Probleme der Erforschung der Frühbronzezeit in Bohmen und Mähren und in der Slowakei.</t>
  </si>
  <si>
    <t>Točík A.</t>
  </si>
  <si>
    <t>Brno</t>
  </si>
  <si>
    <t>Archaeologia Historica 22/1997.</t>
  </si>
  <si>
    <t>Archeológia-História-Geografia. /Archeológia/</t>
  </si>
  <si>
    <t>Archeológia-História-Geografia. /Geografia/</t>
  </si>
  <si>
    <t>Archeológia-História-Geografia. /História/</t>
  </si>
  <si>
    <t>Archeologická topografia Bratislavy.</t>
  </si>
  <si>
    <t>Košice</t>
  </si>
  <si>
    <t>Archeologické pamiatky a súčasnosť.</t>
  </si>
  <si>
    <t>Archeologičeskije vesti.</t>
  </si>
  <si>
    <t>Sankt-Peterburg</t>
  </si>
  <si>
    <t>AVANS    1975.</t>
  </si>
  <si>
    <t>AVANS    1976.</t>
  </si>
  <si>
    <t>AVANS    1977.</t>
  </si>
  <si>
    <t>AVANS    1978.</t>
  </si>
  <si>
    <t>AVANS    1979.</t>
  </si>
  <si>
    <t>AVANS    1989.</t>
  </si>
  <si>
    <t>AVANS    1990.</t>
  </si>
  <si>
    <t>NItra</t>
  </si>
  <si>
    <t>AVANS    1991.</t>
  </si>
  <si>
    <t>AVANS    1996.</t>
  </si>
  <si>
    <t>AVANS    1997.</t>
  </si>
  <si>
    <t>AVANS    1998.</t>
  </si>
  <si>
    <t>AVANS    1999.</t>
  </si>
  <si>
    <t>AVANS    2000.</t>
  </si>
  <si>
    <t>Bajč - Vlkanovo. Sep. ŠZ 12/1964.</t>
  </si>
  <si>
    <t>Melicher J.</t>
  </si>
  <si>
    <t>Bibliografia slovenskej archeológie za rok 1980.</t>
  </si>
  <si>
    <t>Bibliografia slovenskej archeológie za rok 1981.</t>
  </si>
  <si>
    <t>Bibliografia slovenskej archeológie za rok 1986.</t>
  </si>
  <si>
    <t>Bibliografia slovenskej archeológie za rok 1987.</t>
  </si>
  <si>
    <t>Máčalová H.</t>
  </si>
  <si>
    <t>Bibliografia slovenskej archeológie za rok 1989 a 1990.</t>
  </si>
  <si>
    <t>Bibliografia slovenskej archeológie za rok 1991 a 1992.</t>
  </si>
  <si>
    <t>Dušek M.</t>
  </si>
  <si>
    <t>Bronzezeitliche Gräberfelder in der Südwestslovakei.</t>
  </si>
  <si>
    <t>Colloque International l`Aurignacien et le Gravettien /perigordien/ dans leur Cadre Ecologique.</t>
  </si>
  <si>
    <t>Complex of upper palaeolithic sites near Moravany. Vol. II.</t>
  </si>
  <si>
    <t>Kraków</t>
  </si>
  <si>
    <t>Complex of upper palaeolithic sites near Moravany. Vol. III.</t>
  </si>
  <si>
    <t>Dvořák, P.</t>
  </si>
  <si>
    <t>Der sonderbare Baron.</t>
  </si>
  <si>
    <t>Budmerice</t>
  </si>
  <si>
    <t>Die Ergebnisse der arch. Ausgrab. beim Aufbau des Kraftwerksystems Gabčíkovo-Nagymaros.</t>
  </si>
  <si>
    <t>Novotný B.</t>
  </si>
  <si>
    <t>Die Slowakei in der jüngeren Steinzeit.</t>
  </si>
  <si>
    <t>Ambros C. - Müller H. H.</t>
  </si>
  <si>
    <t>Frühgeschichtlichte Pferdeskelettfunde aus dem Gebiet der Tschechoslowakei.</t>
  </si>
  <si>
    <t>Gerulata I.</t>
  </si>
  <si>
    <t>Rajtová V.</t>
  </si>
  <si>
    <t>Graphische Auswertung osteometrischer Werte in der historischen Osteologie. Sep. ŠZ 12/1964.</t>
  </si>
  <si>
    <t>Hallstatt a Býčí skála. Průvodce výstavou.</t>
  </si>
  <si>
    <t>Šalkovský P.</t>
  </si>
  <si>
    <t>Häuser in der frühmittelalterlichen slawischen Welt.</t>
  </si>
  <si>
    <t>Kaminská Ľ.</t>
  </si>
  <si>
    <t>Hôrka - Ondrej. Research of Middle Paleolithic travertine locality.</t>
  </si>
  <si>
    <t>Importants Sites Slaves en Slovaquie.</t>
  </si>
  <si>
    <t>IX. meždunarodnyj sjezd slavistov. Kijev 7.9.-13.9. 1983.</t>
  </si>
  <si>
    <t>Pieta K.</t>
  </si>
  <si>
    <t>Liptovská Mara. Ein frühgeschichtliches Zentrum der Nordslowakei.</t>
  </si>
  <si>
    <t>Liptovská Mara. Včasnohistorické centrum severného Slovenska.</t>
  </si>
  <si>
    <t>Vondráková M.</t>
  </si>
  <si>
    <t>Malé Kosihy II. Antropologický rozbor pohrebiska z 10.-11. storočia.</t>
  </si>
  <si>
    <t>Metallgewinnung und -Verarbeitung in der Antike. (Schwerpunkt Eisen). Zwettl.</t>
  </si>
  <si>
    <t>Hromada J.</t>
  </si>
  <si>
    <t>Moravany nad Váhom. Táboriská lovcov mamutov na Považí.</t>
  </si>
  <si>
    <t>Hanuliak-Kuzma-Šalkovský</t>
  </si>
  <si>
    <t>Mužla - Čenkov I. Osídlenie z 9.-12. stor.</t>
  </si>
  <si>
    <t>Najstaršie roľnícke osady na Slovensku.</t>
  </si>
  <si>
    <t>Praha - Bratislava</t>
  </si>
  <si>
    <t>Březinová G.</t>
  </si>
  <si>
    <t>Numizmatika v Československu.</t>
  </si>
  <si>
    <t>Hajnalová E.</t>
  </si>
  <si>
    <t>Obilie v archeobotanických nálezoch na Slovensku.</t>
  </si>
  <si>
    <t>Opevnená osada z doby bronzovej vo Veselom.</t>
  </si>
  <si>
    <t>Otázky neolitu a eneolitu našich krajín - 1998. Zborník referátov.</t>
  </si>
  <si>
    <t>Ovocie a ovocinárstvo v archeobotanických nálezoch na Slovensku.</t>
  </si>
  <si>
    <t>Palaeoethnobotany and Archaeology. Internat. Work-Group for Palaeoethnobotany 8th Symposium.</t>
  </si>
  <si>
    <t>Pramene k dejinám osídlenia Slovenska z konca 5. až 13. stor. II.časť - Stredoslovenský kraj.</t>
  </si>
  <si>
    <t>Rapports du IIIe Congres International d'Archeologie Slave 1. sept. 1975.</t>
  </si>
  <si>
    <t>Rapports du IIIe Congres International d'Archeologie Slave 2. sept. 1975.</t>
  </si>
  <si>
    <t>Referáty o pracovných výsledkoch čs. archeologie za rok 1958, časť II.</t>
  </si>
  <si>
    <t>Liblice</t>
  </si>
  <si>
    <t>Slawisch-awarisches Gräberfeld in Holiare.</t>
  </si>
  <si>
    <t>Čilinská Z.</t>
  </si>
  <si>
    <t>Slawisch-awarisches Gräberfeld in Nové Zámky.</t>
  </si>
  <si>
    <t>Slovenská archeológia  1962/2.</t>
  </si>
  <si>
    <t>Slovenská archeológia  1968/2.</t>
  </si>
  <si>
    <t>Slovenská archeológia  1972/1.</t>
  </si>
  <si>
    <t>Slovenská archeológia  1984/2.</t>
  </si>
  <si>
    <t>Slovenská archeológia  1985/1.</t>
  </si>
  <si>
    <t>Slovenská archeológia  1987/1.</t>
  </si>
  <si>
    <t>Slovenská archeológia  1987/2.</t>
  </si>
  <si>
    <t>Slovenská archeológia  1988/1.</t>
  </si>
  <si>
    <t>Slovenská archeológia  1988/2.</t>
  </si>
  <si>
    <t>Slovenská archeológia  1989/1.</t>
  </si>
  <si>
    <t>Slovenská archeológia  1989/2.</t>
  </si>
  <si>
    <t>Slovenská archeológia  1990/1.</t>
  </si>
  <si>
    <t>Slovenská archeológia  1992/1.</t>
  </si>
  <si>
    <t>Slovenská archeológia  1992/2.</t>
  </si>
  <si>
    <t>Slovenská archeológia  1993/1.</t>
  </si>
  <si>
    <t>Slovenská archeológia  1993/2.</t>
  </si>
  <si>
    <t>Slovenská archeológia  1994/1.</t>
  </si>
  <si>
    <t>Slovenská archeológia  1994/2.</t>
  </si>
  <si>
    <t>Slovenská archeológia  1995/1.</t>
  </si>
  <si>
    <t>Slovenská archeológia  1995/2.</t>
  </si>
  <si>
    <t>Slovenská archeológia  1996/1.</t>
  </si>
  <si>
    <t>Slovenská archeológia  1996/2.</t>
  </si>
  <si>
    <t>Slovenská archeológia  1997/1.</t>
  </si>
  <si>
    <t>Slovenská archeológia  1997/2.</t>
  </si>
  <si>
    <t>Slovenská archeológia  1998/1.</t>
  </si>
  <si>
    <t>Slovenská archeológia  1998/2.</t>
  </si>
  <si>
    <t>Slovenská archeológia  1999/1.</t>
  </si>
  <si>
    <t>Slovenská archeológia  1999/2.</t>
  </si>
  <si>
    <t xml:space="preserve">Slovenská archeológia  2000/1. </t>
  </si>
  <si>
    <t>Slovenská numizmatika X.</t>
  </si>
  <si>
    <t>Slovenská numizmatika XV.</t>
  </si>
  <si>
    <t>Dušek M.-Dušeková S.</t>
  </si>
  <si>
    <t>Smolenice - Molpír. Befestigter Fürstensitz der Hallstattzeit. II.</t>
  </si>
  <si>
    <t>Šoka M.</t>
  </si>
  <si>
    <t>Stredné Slovensko  2.</t>
  </si>
  <si>
    <t>Banská Bystrica</t>
  </si>
  <si>
    <t>Studia Historica Slovaca XVI.</t>
  </si>
  <si>
    <t>Studia Historica Slovaca XVII.</t>
  </si>
  <si>
    <t>Studie muzea Kromeřížska 88.</t>
  </si>
  <si>
    <t>Kroměříž</t>
  </si>
  <si>
    <t>Súčasné poznatky z archeobotaniky na Slovensku. /AIA VI./</t>
  </si>
  <si>
    <t>Budinský-Krička V.-Točík A.</t>
  </si>
  <si>
    <t>Šebastovce I.  Gräberfeld aus der Zeit des awarischen Reiches. Katalog.</t>
  </si>
  <si>
    <t>Študijné zvesti   7/1961.</t>
  </si>
  <si>
    <t>Študijné zvesti  10/1962.</t>
  </si>
  <si>
    <t>Študijné zvesti  12/1964.</t>
  </si>
  <si>
    <t>Študijné zvesti  13/1964.</t>
  </si>
  <si>
    <t>Študijné zvesti  14/1964.</t>
  </si>
  <si>
    <t>Študijné zvesti  15/1965.</t>
  </si>
  <si>
    <t>Študijné zvesti  16/1968.</t>
  </si>
  <si>
    <t>Študijné zvesti  17/1969.</t>
  </si>
  <si>
    <t>Študijné zvesti  18/1970.</t>
  </si>
  <si>
    <t>Študijné zvesti  21/1985.</t>
  </si>
  <si>
    <t>Študijné zvesti  23/1987.</t>
  </si>
  <si>
    <t>Študijné zvesti  24/1988.</t>
  </si>
  <si>
    <t>Študijné zvesti  25/1988.</t>
  </si>
  <si>
    <t>Študijné zvesti  26/1990.</t>
  </si>
  <si>
    <t>Študijné zvesti  27/1991.</t>
  </si>
  <si>
    <t>Študijné zvesti  29/1993.</t>
  </si>
  <si>
    <t>Študijné zvesti  30/1994.</t>
  </si>
  <si>
    <t>Študijné zvesti  31/1995.</t>
  </si>
  <si>
    <t>Študijné zvesti  32/1996.</t>
  </si>
  <si>
    <t>Študijné zvesti  33/1999.</t>
  </si>
  <si>
    <t>Kuzmová K.</t>
  </si>
  <si>
    <t>Terra sigillata im Vorfeld des nordpannonischen Limes (Südwestslowakei).</t>
  </si>
  <si>
    <t>Droberjar E.</t>
  </si>
  <si>
    <t>Terra sigillata in Mähren.</t>
  </si>
  <si>
    <t>Thrakisches Gräberfeld der Hallstattzeit in Chotin.</t>
  </si>
  <si>
    <t>Točík Anton 1918 - 1994. Biografia, bibliografia.</t>
  </si>
  <si>
    <t>Velikaja Moravia. Sokrovišča prošlogo Čechov i Slovakov. Katalog - Kiev.</t>
  </si>
  <si>
    <t>Východoslovenský pravek - Special Issue.</t>
  </si>
  <si>
    <t>Východoslovenský pravek I.</t>
  </si>
  <si>
    <t>Východoslovenský pravek II.</t>
  </si>
  <si>
    <t>Východoslovenský pravek V.</t>
  </si>
  <si>
    <t>Zoznam publikácií zaradených vo výmennom fonde</t>
  </si>
  <si>
    <t>znížená</t>
  </si>
  <si>
    <t>v EURO</t>
  </si>
  <si>
    <t>názov</t>
  </si>
  <si>
    <t>autor</t>
  </si>
  <si>
    <t>kusy</t>
  </si>
  <si>
    <t>cena</t>
  </si>
  <si>
    <t>celková cena</t>
  </si>
  <si>
    <t>.</t>
  </si>
  <si>
    <t>Slovenská archeológia  2000/2.</t>
  </si>
  <si>
    <t>Slovenská archeológia  1996/2. (Neviazaná)</t>
  </si>
  <si>
    <t>Bibliografia slovenskej archeológie za rok 1993 a 1994.</t>
  </si>
  <si>
    <t>Brno-Bratislava-Praha</t>
  </si>
  <si>
    <t>Študijné zvesti  34/2002.</t>
  </si>
  <si>
    <t>Slovenská archeológia  2001/1.-2.</t>
  </si>
  <si>
    <t>Študijné zvesti  35/2002.</t>
  </si>
  <si>
    <t>Otázky neolitu a eneolitu našich krajín - 2001. Zborník referátov.</t>
  </si>
  <si>
    <t>Europas mitte 1000.</t>
  </si>
  <si>
    <t>Stuttgart</t>
  </si>
  <si>
    <t>Studia Archaeologica Slovaca Mediaevalia III.-IV.</t>
  </si>
  <si>
    <t>Slovenská archeológia  2002/1.</t>
  </si>
  <si>
    <t>AVANS    2001.</t>
  </si>
  <si>
    <t>Slovenská archeológia  2002/2.</t>
  </si>
  <si>
    <t>AVANS - register za roky 1984-1993.</t>
  </si>
  <si>
    <t>Slovenská archeológia  2003/1.</t>
  </si>
  <si>
    <t>Iža</t>
  </si>
  <si>
    <t>Kelemantia Brigetio. (ang.)</t>
  </si>
  <si>
    <t>Kelemantia Brigetio. (nem.)</t>
  </si>
  <si>
    <t>AVANS    2002.</t>
  </si>
  <si>
    <t>Nitra - Chrenová. Archeologické výskumy na plochách Shell a Baumax.</t>
  </si>
  <si>
    <t>Ve službách archeologie IV.</t>
  </si>
  <si>
    <t>Olexa L.</t>
  </si>
  <si>
    <t>Nižná Myšľa. Osada a pohrebisko z doby bronzovej.</t>
  </si>
  <si>
    <t>Východoslovenský pravek VI.</t>
  </si>
  <si>
    <t xml:space="preserve">Nitra </t>
  </si>
  <si>
    <t>Študijné zvesti  36/2004.</t>
  </si>
  <si>
    <t>Bibliografia slovenskej archeológie za rok 1995 a 1996.</t>
  </si>
  <si>
    <t>Ve službách archeologie V.</t>
  </si>
  <si>
    <t xml:space="preserve">AVANS    2003.     </t>
  </si>
  <si>
    <t>Slovenská archeológia  2003/2.</t>
  </si>
  <si>
    <t>Slovenská archeológia  2004/1.</t>
  </si>
  <si>
    <t>Slovenská archeológia  2004/2.</t>
  </si>
  <si>
    <t>Castrum Bene 7.</t>
  </si>
  <si>
    <t>Slovenská numizmatika XVII.</t>
  </si>
  <si>
    <t>Schmidtová,J.-Jezná,J.-Kozubová,A.</t>
  </si>
  <si>
    <t>Rímske kamenné pamiatky. Gerulata.</t>
  </si>
  <si>
    <t>Bratislava-Nitra</t>
  </si>
  <si>
    <t>Študijné zvesti  37/2005.</t>
  </si>
  <si>
    <t>Študijné zvesti  38/2005.</t>
  </si>
  <si>
    <t>Ján Dekan. Život a dielo.</t>
  </si>
  <si>
    <t>Hôrka - Ondrej.  Osídlenie spišských travertínov v staršej dobe kamennej.</t>
  </si>
  <si>
    <t>Slovenská archeoĺógia 2005/2.</t>
  </si>
  <si>
    <t>Bibliografia slovenskej archeológie za rok 1997 a 1998.</t>
  </si>
  <si>
    <t>Otázky neolitu a eneolitu - 2004.</t>
  </si>
  <si>
    <t>Pleistocene Environments and Archaelogy  of the Dzeravá skala Cave, Lesser Carpathians, Slovakia.</t>
  </si>
  <si>
    <t>Archaeologia Historica 31/2006.</t>
  </si>
  <si>
    <t>Východoslovenský pravek VII.</t>
  </si>
  <si>
    <t>AVANS    2004.</t>
  </si>
  <si>
    <t>Roma</t>
  </si>
  <si>
    <t>Slovacchia: Crocevia delle civilta Europe. (tal.)</t>
  </si>
  <si>
    <t>Slovenská archeológia 2006/1.</t>
  </si>
  <si>
    <t>Študijné zvesti  39/2006.</t>
  </si>
  <si>
    <t>Slovenská archeológia 2006/2.</t>
  </si>
  <si>
    <t>Ve službách archeologie 2007/1.</t>
  </si>
  <si>
    <t>Brno-Nitra</t>
  </si>
  <si>
    <t>Ve službách archeologie 2007/2.</t>
  </si>
  <si>
    <t>Študijné zvesti 40/2006.</t>
  </si>
  <si>
    <t>Tak čo, našli ste niečo? Svedectvo archeológie o minulosti Mostnej ulice v Nitre.</t>
  </si>
  <si>
    <t>Březinová G.-Samuel M.</t>
  </si>
  <si>
    <t>Študijné zvesti 41/2007.</t>
  </si>
  <si>
    <t>Branč.</t>
  </si>
  <si>
    <t>Kolník T.-Varsik V.-Vladár J.</t>
  </si>
  <si>
    <t>AVANS    2005.</t>
  </si>
  <si>
    <t>Osídlenie spišských jaskýň od praveku po novovek.</t>
  </si>
  <si>
    <t>Soják M.</t>
  </si>
  <si>
    <t>Študijné zvesti   8/1962.</t>
  </si>
  <si>
    <t xml:space="preserve">Slovenská archeológia 2005/1. </t>
  </si>
  <si>
    <t>Slovenská archeológia 2007/1.</t>
  </si>
  <si>
    <t>Študijné zvesti 42/2008.</t>
  </si>
  <si>
    <t>Slovenská archeológia 2007/2.</t>
  </si>
  <si>
    <t>Východoslovenský pravek VIII.</t>
  </si>
  <si>
    <t>Gogová, S.</t>
  </si>
  <si>
    <t>Sádok - Cibajky - Šiance. Sieť náučných lokalít...</t>
  </si>
  <si>
    <t>Ve službách archeologie 2008/1.</t>
  </si>
  <si>
    <t>Ve službách archeologie 2008/2.</t>
  </si>
  <si>
    <t>Archaeologia Historica 33/2008.</t>
  </si>
  <si>
    <t>Slovenská archeológia  1990/2.</t>
  </si>
  <si>
    <t>Celkom €</t>
  </si>
  <si>
    <t>Zľavnené €</t>
  </si>
  <si>
    <t>AVANS   2006.</t>
  </si>
  <si>
    <t>Slovenská archeológia 2008/1.</t>
  </si>
  <si>
    <t>Študijné zvesti 43/2008.</t>
  </si>
  <si>
    <t>DL ks</t>
  </si>
  <si>
    <t>JV</t>
  </si>
  <si>
    <t>DL  č.</t>
  </si>
  <si>
    <t>Dodací č.</t>
  </si>
  <si>
    <t>Dodaci ks</t>
  </si>
  <si>
    <t>Včelince.</t>
  </si>
  <si>
    <t>Furmánek V.-Marková K.</t>
  </si>
  <si>
    <t>Slovenská archeológia 2008/2.</t>
  </si>
  <si>
    <t>Bojná. Nové nálezy z počiatkov slovenských dejín.</t>
  </si>
  <si>
    <t>Študijné zvesti 44/2009.</t>
  </si>
  <si>
    <t>Lamiová-Schmiedlová M.</t>
  </si>
  <si>
    <t>Žiarové pohrebisko z mladšej doby bronzovej na lokalite Dvorníky-Včeláre.</t>
  </si>
  <si>
    <t>Pramene k dejinám osídlenia Slovenska z konca 5. až 13. stor. III.časť - Východné Slovensko.</t>
  </si>
  <si>
    <t>Archaeologia Historica 34/2009.</t>
  </si>
  <si>
    <t>Otázky neolitu a eneolitu - 2007</t>
  </si>
  <si>
    <t>Slovenská archeológia 2009/1.</t>
  </si>
  <si>
    <t>Študijné zvesti 45/2009.</t>
  </si>
  <si>
    <t>Objednávky: 037/6943209, e-mail: gabriela.holkova@savba.sk</t>
  </si>
  <si>
    <t>Slovenská archeológia 2009/2</t>
  </si>
  <si>
    <t>AVANS   2007.</t>
  </si>
  <si>
    <t>Geoyfyzikálne metódy v archeológii</t>
  </si>
  <si>
    <t>Tirpák, Ján</t>
  </si>
  <si>
    <t>Východoslovenský pravek IX.</t>
  </si>
  <si>
    <t>Archaeologia Historica 35/2010.</t>
  </si>
  <si>
    <t>Archeologická topografia Košice.</t>
  </si>
  <si>
    <t>OBJEDNÁVKY: 037/6943209, e-mail: gabriela.holkova@savba.sk</t>
  </si>
  <si>
    <t>Študijné zvesti 47/2010.</t>
  </si>
  <si>
    <t>Slovenská archeológia 2010/1.</t>
  </si>
  <si>
    <t>Popolnicové polia a doba halštatská.</t>
  </si>
  <si>
    <t>Čičarovce -Veľká Moľva.</t>
  </si>
  <si>
    <t>Archeológia barbarov 2009.</t>
  </si>
  <si>
    <t>Študijné zvesti 48/2010.</t>
  </si>
  <si>
    <t>Horváthová E.</t>
  </si>
  <si>
    <t>Osídlenie badenskej kultúry na slovenskom území severného Potisia.</t>
  </si>
  <si>
    <t>Rímsky kastel v Iži. Výskum 1978 - 2008.</t>
  </si>
  <si>
    <t>Slovenská archeológia 2010/2.</t>
  </si>
  <si>
    <t>Die keltische Besiedlung in der Slowakei.</t>
  </si>
  <si>
    <t>Varsik V.</t>
  </si>
  <si>
    <t>Germánske osídlenie na východnom predpolí Bratislavy.</t>
  </si>
  <si>
    <t>Študijné zvesti 46/2009.</t>
  </si>
  <si>
    <t>Študijné zvesti 49/2011.</t>
  </si>
  <si>
    <t>Archaeologia Historica 36/2011/1,2.</t>
  </si>
  <si>
    <t>Neolitická osada Hurbanovo-Bohatá.</t>
  </si>
  <si>
    <t>Březiniová, G. - Pažinová, N.</t>
  </si>
  <si>
    <t>Slovenská archeológia 2011/1.</t>
  </si>
  <si>
    <t>Stredné Slovensko vo včasnom stredoveku.</t>
  </si>
  <si>
    <t>Šalkovský,P.</t>
  </si>
  <si>
    <t>AVANS  2008.</t>
  </si>
  <si>
    <t>Slovenská archeológia 2011/2</t>
  </si>
  <si>
    <t>Študijné zvesti 50/2011.</t>
  </si>
  <si>
    <t>Urzeitliche und frühhistorische Besiedlung der Ostslowakei in Bezug zu den nachbargebieten.</t>
  </si>
  <si>
    <t>Václav Furmánek a doba bronzová.</t>
  </si>
  <si>
    <t>Slovenská archeológia 2012/1.</t>
  </si>
  <si>
    <t>Študijné zvesti 51/2012.</t>
  </si>
  <si>
    <t>The Cradle of Christianity in Slovakia.</t>
  </si>
  <si>
    <t>Kolíska kresťanstva na Slovensku. Nitriansky hrad a katedrála sv. Emeráma v premenách času.</t>
  </si>
  <si>
    <t>Archeológia na prahu histórie</t>
  </si>
  <si>
    <t>Archaeologia Historica 37/2012/1,2</t>
  </si>
  <si>
    <t>Slovenska archeológia 2012/2.</t>
  </si>
  <si>
    <t>Študijné zvesti 52/2012.</t>
  </si>
  <si>
    <t>Otázky neolitu a eneolitu - 2010</t>
  </si>
  <si>
    <t>Bratia, ktorí menili svet - Konštantín a Metod.</t>
  </si>
  <si>
    <t>Slovenská archeológia 2013/1.</t>
  </si>
  <si>
    <t>Olexa L. - Nováček T.</t>
  </si>
  <si>
    <t>Pohrebisko zo staršej doby bronzovej v Nižnej Myšli. Katalóg I (hroby 1-310)</t>
  </si>
  <si>
    <t>Študijné zvesti 53/2013.</t>
  </si>
  <si>
    <t>Archaeologia Historica 38/2013/1,2</t>
  </si>
  <si>
    <t>Východoslovenský pravek X.</t>
  </si>
  <si>
    <t>7</t>
  </si>
  <si>
    <t>195</t>
  </si>
  <si>
    <t>Slovenská archeológia 2013/2.</t>
  </si>
  <si>
    <t>Študijné zvesti 54/2013.</t>
  </si>
  <si>
    <t>Novotná M. - Soják M.</t>
  </si>
  <si>
    <t>Veľká Lomnica - Burchbrich : Urzeitliches Dorf unter den Hohen Tatra</t>
  </si>
  <si>
    <t>Mince Arpádovcov z rokov 1000-1301: Ich podiel vývoji hospodárstva</t>
  </si>
  <si>
    <t>Malček R.</t>
  </si>
  <si>
    <t>Lieskovec-Hrádok : Výšinné sídlisko badenskej kultúry</t>
  </si>
  <si>
    <t>Hunka J.</t>
  </si>
  <si>
    <t xml:space="preserve">Neruda P.-Kaminská,Ľ. </t>
  </si>
  <si>
    <t>Neanderthals at Bojnice in the Context of Central Europe</t>
  </si>
  <si>
    <t>AVANS  2009.</t>
  </si>
  <si>
    <t>Archaeological investigation on the high-pressure gas interconnection pipeline Sk-HU in 2013.</t>
  </si>
  <si>
    <t>Beljak,J.</t>
  </si>
  <si>
    <t>Archeologický výskum na stavbe VTL plynovodu SK/HU v roku 2013.</t>
  </si>
  <si>
    <t>Študijné zvesti 55/2014.</t>
  </si>
  <si>
    <t>Slovenská archeológia 2014/1.</t>
  </si>
  <si>
    <t>Staré Slovensko 1. Archeológia ako historická veda.</t>
  </si>
  <si>
    <t>Robak,Z.</t>
  </si>
  <si>
    <t>Studia nad okuciami rzemieni w typie karolinskim VIII-X wiek.</t>
  </si>
  <si>
    <t>268 titulov</t>
  </si>
  <si>
    <t>r.2014</t>
  </si>
  <si>
    <t>255 titulov r.2013</t>
  </si>
  <si>
    <t>Uniknihy vsetky tituly + SHS XVI este 1x (r.2013?)</t>
  </si>
  <si>
    <t>Študijné zvesti 56/2014.</t>
  </si>
  <si>
    <t>Slovenská archeológia 2014/2.</t>
  </si>
  <si>
    <t>Robak, Z.</t>
  </si>
  <si>
    <t>Studia nad okuciami rzemieni w typie karolinskim VIII-X wiek. II.</t>
  </si>
  <si>
    <t>Staré Slovensko 2. Paleolit a mezolit.</t>
  </si>
  <si>
    <t>Študijné zvesti 57/2015.</t>
  </si>
  <si>
    <t>Architektúra domu mladšej a neskorej doby kamennej na juhozápadnom Slovensku na základe analýzy mazanice.</t>
  </si>
  <si>
    <t>Ďuriš, J.</t>
  </si>
  <si>
    <t>Popolnicové polia a doba halštatská. Hriňová-Poľana 2012.</t>
  </si>
  <si>
    <t>NEPREDAJNÉ</t>
  </si>
  <si>
    <t>Študijné zvesti 58/2015.</t>
  </si>
  <si>
    <t>Benkovsky-Pivovarová Z. - Chropovský B.</t>
  </si>
  <si>
    <t>Spiš: svedectvo archeológie.</t>
  </si>
  <si>
    <t>Dolný Zemplín: svedectvo archeológie.</t>
  </si>
  <si>
    <t>Bukovohorská kultúra na Slovensku vo svetle výskumov v Š. Michaľanoch a Z. Kopčamoch.</t>
  </si>
  <si>
    <t>Hreha,R. - Šiška,S.</t>
  </si>
  <si>
    <t>Horváthová E.- Hreha,R.</t>
  </si>
  <si>
    <t>Stredné a horné Poiplie: Svedectvo archeológie.</t>
  </si>
  <si>
    <t>Beljak,J.-Beljak Pažinová,N.-Mitáš,V.</t>
  </si>
  <si>
    <t>Staré Slovensko 4. Doba bronzová.</t>
  </si>
  <si>
    <t>Pohrebisko v Ždani v kontexte vývoja severného Potisia v dobe halštatskej.</t>
  </si>
  <si>
    <t>ROK 2015</t>
  </si>
  <si>
    <t>283 titulov</t>
  </si>
  <si>
    <t>dod.3</t>
  </si>
  <si>
    <t>Slovenská numizmatika XX.</t>
  </si>
  <si>
    <t>1</t>
  </si>
  <si>
    <t>2</t>
  </si>
  <si>
    <t>dod.5</t>
  </si>
  <si>
    <t>5</t>
  </si>
  <si>
    <t>8</t>
  </si>
  <si>
    <t>Slovenská archeológia 2015/1.</t>
  </si>
  <si>
    <t>Wiedermann,E.</t>
  </si>
  <si>
    <t>Topoľčany Hrad. Protourbárne sídlo.</t>
  </si>
  <si>
    <t>rozdel.AU-11x, FK-5x</t>
  </si>
  <si>
    <t>AVANS  2010.</t>
  </si>
  <si>
    <t>Keď bronz vystriedal meď : Zborník príspevkov...</t>
  </si>
  <si>
    <t>PV-5x, aut.21x, rozdAU-14,FK-6x</t>
  </si>
  <si>
    <t>Slovenská archeológia 2015/2.</t>
  </si>
  <si>
    <t>11</t>
  </si>
  <si>
    <t>Pohrebisko zo staršej doby bronzovej v Nižnej Myšli. Katalóg II (hroby 311-499)</t>
  </si>
  <si>
    <t>PV15x,FK-7x,rozd.AU-83</t>
  </si>
  <si>
    <t>dod.9,výd.4</t>
  </si>
  <si>
    <t>5,12</t>
  </si>
  <si>
    <t>DL4,13,14</t>
  </si>
  <si>
    <t>rozd.AU-77x,PV-10x,FK-6x</t>
  </si>
  <si>
    <t>1x dokumentácia, FK-7x,PV-10,rozd.AU-56x, autorské101x</t>
  </si>
  <si>
    <t>rozd.AU-11x,FK-4x</t>
  </si>
  <si>
    <t>PV-15, FK-7x,rozd.AU-42,autorske-40, 1x red.</t>
  </si>
  <si>
    <t>DL13,14,16</t>
  </si>
  <si>
    <t>Gediga</t>
  </si>
  <si>
    <t>Gediga, DL17</t>
  </si>
  <si>
    <t>DAR SA,DL12,Gediga, DL17</t>
  </si>
  <si>
    <t>Horné Požitavie: svedectvo archeológie.</t>
  </si>
  <si>
    <t>Ruttkayová,J.-Ruttkay,M.</t>
  </si>
  <si>
    <t>rozd. AU-46x, Fk-6x, PV-15x,autorské-30x,SAS</t>
  </si>
  <si>
    <t>dod.41</t>
  </si>
  <si>
    <t>Hrady západných Slovanov.</t>
  </si>
  <si>
    <t>Hanuliak M. - Kuzma I.</t>
  </si>
  <si>
    <t>Mužla - Čenkov II. Osídlenie z 9.-12. stor.</t>
  </si>
  <si>
    <t>dod.4,6,7,9,10, výd.4,5</t>
  </si>
  <si>
    <t>výd.5</t>
  </si>
  <si>
    <t>rozd.AU-47x,aut.30x, PV-10x, FK-7x, SAS,</t>
  </si>
  <si>
    <t>DAR SA,DL10,12,15,17,22,Gediga</t>
  </si>
  <si>
    <t>24</t>
  </si>
  <si>
    <t>2-SNK Martin vyziadane</t>
  </si>
  <si>
    <t>2x-SNK Martin-vyziadane</t>
  </si>
  <si>
    <t>DL5,14,18,19,21,26</t>
  </si>
  <si>
    <t>rozd.AU-47x, PV-10x,aut.-30x,</t>
  </si>
  <si>
    <t>dod. 49,46, výd. 6</t>
  </si>
  <si>
    <t>výd. 6</t>
  </si>
  <si>
    <t>dod.49, výd. 6</t>
  </si>
  <si>
    <t>výd.6</t>
  </si>
  <si>
    <t>dod. 43, 44,49,výd.6</t>
  </si>
  <si>
    <t>45,49</t>
  </si>
  <si>
    <t>dod.46</t>
  </si>
  <si>
    <t>27</t>
  </si>
  <si>
    <t>obciam, 5,14,18,19,26,27</t>
  </si>
  <si>
    <t>23,26,27,28</t>
  </si>
  <si>
    <t>DL1,13,14,20,27</t>
  </si>
  <si>
    <t>DLSojak, 5,9,14,18,19,21,26,28</t>
  </si>
  <si>
    <t>48</t>
  </si>
  <si>
    <t>dod.48</t>
  </si>
  <si>
    <t>dod.46,48</t>
  </si>
  <si>
    <t>dod. 46,48</t>
  </si>
  <si>
    <t>dod.46,47</t>
  </si>
  <si>
    <t>dod.47</t>
  </si>
  <si>
    <t>výd.4,dod.47</t>
  </si>
  <si>
    <t>výd. 4,dod. 47</t>
  </si>
  <si>
    <t>výd.4, dod. 47</t>
  </si>
  <si>
    <t>dod.14, 15, 18-38,39,47</t>
  </si>
  <si>
    <t>dod.11, 12, 18-37,39,47</t>
  </si>
  <si>
    <t>32,23,22,17,16, 47</t>
  </si>
  <si>
    <t>výd.4,5,6</t>
  </si>
  <si>
    <t>dod.47, výd.6</t>
  </si>
  <si>
    <t>dod.47,výd.6</t>
  </si>
  <si>
    <t>výd.1,2,6</t>
  </si>
  <si>
    <t>výd.2,4,6</t>
  </si>
  <si>
    <t>dod.47,vžd.6</t>
  </si>
  <si>
    <t>výd.4,6,dod.42,47</t>
  </si>
  <si>
    <t>dod.47, výd. 6</t>
  </si>
  <si>
    <t>výd.5,6</t>
  </si>
  <si>
    <t>výd.5,6, dod.47</t>
  </si>
  <si>
    <t>45,výd. 6</t>
  </si>
  <si>
    <t>45,výd.6</t>
  </si>
  <si>
    <t>29</t>
  </si>
  <si>
    <t>dod.49, výd.6</t>
  </si>
  <si>
    <t>dod.46,výd.6</t>
  </si>
  <si>
    <t>dod.41,výd.6</t>
  </si>
  <si>
    <t>45,47, výd. 6</t>
  </si>
  <si>
    <t>dod.3, výd.6</t>
  </si>
  <si>
    <t>3</t>
  </si>
  <si>
    <t>výd.2,6</t>
  </si>
  <si>
    <t>dod.2,41, 47,49 výd. 4,6</t>
  </si>
  <si>
    <t>dod.1, 2, 45, 49,47, 48, výd.4,6</t>
  </si>
  <si>
    <t>dod.49,výd. 6</t>
  </si>
  <si>
    <t>dod.,41,9,výd.6</t>
  </si>
  <si>
    <t>dod.48,výd. 6</t>
  </si>
  <si>
    <t>dod.48,výd.6</t>
  </si>
  <si>
    <t>dod.46,48,výd.6</t>
  </si>
  <si>
    <t>dod.41,49,výd.7</t>
  </si>
  <si>
    <t>výd.6,7</t>
  </si>
  <si>
    <t>Grabfunde der frühen  und der beginnenden mittleren Bronzezeit in der Westslowakei. 1</t>
  </si>
  <si>
    <t>Grabfunde der frühen  und der beginnenden mittleren Bronzezeit in der Westslowakei. 2</t>
  </si>
  <si>
    <t>Kaminská Ľ. a kol.</t>
  </si>
  <si>
    <t>Furmánek V.a kol..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</si>
</sst>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.##0.00,&quot;Sk&quot;"/>
    <numFmt numFmtId="181" formatCode="0.0"/>
    <numFmt numFmtId="182" formatCode="#,##0.00\ &quot;Sk&quot;"/>
  </numFmts>
  <fonts count="3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sz val="8"/>
      <color indexed="14"/>
      <name val="Arial"/>
      <family val="2"/>
    </font>
    <font>
      <sz val="8"/>
      <color indexed="14"/>
      <name val="Arial"/>
      <family val="2"/>
    </font>
    <font>
      <sz val="8"/>
      <color indexed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b/>
      <sz val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1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0" fillId="4" borderId="5" applyNumberFormat="0" applyFont="0" applyAlignment="0" applyProtection="0"/>
    <xf numFmtId="0" fontId="22" fillId="0" borderId="6" applyNumberFormat="0" applyFill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2" borderId="8" applyNumberFormat="0" applyAlignment="0" applyProtection="0"/>
    <xf numFmtId="0" fontId="27" fillId="12" borderId="9" applyNumberFormat="0" applyAlignment="0" applyProtection="0"/>
    <xf numFmtId="0" fontId="28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</cellStyleXfs>
  <cellXfs count="9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18" borderId="0" xfId="0" applyNumberFormat="1" applyFont="1" applyFill="1" applyAlignment="1">
      <alignment/>
    </xf>
    <xf numFmtId="181" fontId="1" fillId="18" borderId="0" xfId="0" applyNumberFormat="1" applyFont="1" applyFill="1" applyAlignment="1">
      <alignment/>
    </xf>
    <xf numFmtId="0" fontId="1" fillId="18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49" fontId="1" fillId="18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0" fontId="1" fillId="18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NumberFormat="1" applyFont="1" applyAlignment="1">
      <alignment horizontal="center"/>
    </xf>
    <xf numFmtId="49" fontId="8" fillId="0" borderId="16" xfId="0" applyNumberFormat="1" applyFont="1" applyBorder="1" applyAlignment="1">
      <alignment/>
    </xf>
    <xf numFmtId="49" fontId="8" fillId="0" borderId="16" xfId="0" applyNumberFormat="1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" fontId="11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49" fontId="10" fillId="0" borderId="0" xfId="0" applyNumberFormat="1" applyFont="1" applyAlignment="1">
      <alignment/>
    </xf>
    <xf numFmtId="181" fontId="1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2" fontId="1" fillId="18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18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3" fillId="0" borderId="0" xfId="0" applyFont="1" applyAlignment="1">
      <alignment/>
    </xf>
    <xf numFmtId="49" fontId="30" fillId="0" borderId="0" xfId="0" applyNumberFormat="1" applyFont="1" applyAlignment="1">
      <alignment/>
    </xf>
    <xf numFmtId="0" fontId="30" fillId="0" borderId="0" xfId="0" applyNumberFormat="1" applyFont="1" applyFill="1" applyAlignment="1">
      <alignment/>
    </xf>
    <xf numFmtId="181" fontId="30" fillId="0" borderId="0" xfId="0" applyNumberFormat="1" applyFont="1" applyAlignment="1">
      <alignment/>
    </xf>
    <xf numFmtId="2" fontId="30" fillId="0" borderId="0" xfId="0" applyNumberFormat="1" applyFont="1" applyAlignment="1">
      <alignment/>
    </xf>
    <xf numFmtId="1" fontId="12" fillId="0" borderId="0" xfId="0" applyNumberFormat="1" applyFont="1" applyFill="1" applyAlignment="1">
      <alignment/>
    </xf>
    <xf numFmtId="49" fontId="1" fillId="19" borderId="0" xfId="0" applyNumberFormat="1" applyFont="1" applyFill="1" applyAlignment="1">
      <alignment/>
    </xf>
    <xf numFmtId="0" fontId="1" fillId="19" borderId="0" xfId="0" applyNumberFormat="1" applyFont="1" applyFill="1" applyAlignment="1">
      <alignment/>
    </xf>
    <xf numFmtId="181" fontId="1" fillId="19" borderId="0" xfId="0" applyNumberFormat="1" applyFont="1" applyFill="1" applyAlignment="1">
      <alignment/>
    </xf>
    <xf numFmtId="2" fontId="1" fillId="19" borderId="0" xfId="0" applyNumberFormat="1" applyFont="1" applyFill="1" applyAlignment="1">
      <alignment/>
    </xf>
    <xf numFmtId="0" fontId="0" fillId="19" borderId="0" xfId="0" applyFill="1" applyAlignment="1">
      <alignment/>
    </xf>
    <xf numFmtId="1" fontId="1" fillId="19" borderId="0" xfId="0" applyNumberFormat="1" applyFont="1" applyFill="1" applyAlignment="1">
      <alignment/>
    </xf>
    <xf numFmtId="0" fontId="1" fillId="19" borderId="0" xfId="0" applyFont="1" applyFill="1" applyAlignment="1">
      <alignment/>
    </xf>
    <xf numFmtId="49" fontId="10" fillId="18" borderId="0" xfId="0" applyNumberFormat="1" applyFont="1" applyFill="1" applyAlignment="1">
      <alignment/>
    </xf>
    <xf numFmtId="0" fontId="4" fillId="18" borderId="0" xfId="0" applyNumberFormat="1" applyFont="1" applyFill="1" applyAlignment="1">
      <alignment/>
    </xf>
    <xf numFmtId="0" fontId="0" fillId="18" borderId="0" xfId="0" applyFill="1" applyAlignment="1">
      <alignment/>
    </xf>
    <xf numFmtId="49" fontId="12" fillId="18" borderId="0" xfId="0" applyNumberFormat="1" applyFont="1" applyFill="1" applyAlignment="1">
      <alignment/>
    </xf>
    <xf numFmtId="1" fontId="12" fillId="18" borderId="0" xfId="0" applyNumberFormat="1" applyFont="1" applyFill="1" applyAlignment="1">
      <alignment/>
    </xf>
    <xf numFmtId="0" fontId="3" fillId="0" borderId="17" xfId="0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49" fontId="4" fillId="0" borderId="19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8" fillId="0" borderId="24" xfId="0" applyNumberFormat="1" applyFont="1" applyBorder="1" applyAlignment="1">
      <alignment/>
    </xf>
    <xf numFmtId="0" fontId="9" fillId="0" borderId="25" xfId="0" applyFont="1" applyBorder="1" applyAlignment="1">
      <alignment horizontal="center"/>
    </xf>
    <xf numFmtId="49" fontId="8" fillId="19" borderId="24" xfId="0" applyNumberFormat="1" applyFont="1" applyFill="1" applyBorder="1" applyAlignment="1">
      <alignment/>
    </xf>
    <xf numFmtId="0" fontId="9" fillId="19" borderId="25" xfId="0" applyFont="1" applyFill="1" applyBorder="1" applyAlignment="1">
      <alignment horizontal="center"/>
    </xf>
    <xf numFmtId="49" fontId="1" fillId="20" borderId="0" xfId="0" applyNumberFormat="1" applyFont="1" applyFill="1" applyAlignment="1">
      <alignment/>
    </xf>
    <xf numFmtId="0" fontId="1" fillId="2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81" fontId="1" fillId="20" borderId="0" xfId="0" applyNumberFormat="1" applyFont="1" applyFill="1" applyAlignment="1">
      <alignment/>
    </xf>
    <xf numFmtId="181" fontId="10" fillId="18" borderId="0" xfId="0" applyNumberFormat="1" applyFont="1" applyFill="1" applyAlignment="1">
      <alignment/>
    </xf>
    <xf numFmtId="49" fontId="31" fillId="19" borderId="24" xfId="0" applyNumberFormat="1" applyFont="1" applyFill="1" applyBorder="1" applyAlignment="1">
      <alignment/>
    </xf>
    <xf numFmtId="49" fontId="1" fillId="19" borderId="0" xfId="0" applyNumberFormat="1" applyFont="1" applyFill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2"/>
  <sheetViews>
    <sheetView zoomScalePageLayoutView="0" workbookViewId="0" topLeftCell="A1">
      <pane ySplit="1" topLeftCell="BM269" activePane="bottomLeft" state="frozen"/>
      <selection pane="topLeft" activeCell="A1" sqref="A1"/>
      <selection pane="bottomLeft" activeCell="A2" sqref="A2:A292"/>
    </sheetView>
  </sheetViews>
  <sheetFormatPr defaultColWidth="9.140625" defaultRowHeight="12.75"/>
  <cols>
    <col min="1" max="1" width="16.421875" style="10" customWidth="1"/>
    <col min="2" max="2" width="57.140625" style="10" customWidth="1"/>
    <col min="3" max="3" width="10.7109375" style="10" customWidth="1"/>
    <col min="4" max="4" width="6.28125" style="8" customWidth="1"/>
    <col min="5" max="5" width="6.421875" style="2" customWidth="1"/>
    <col min="6" max="6" width="10.28125" style="2" customWidth="1"/>
    <col min="7" max="7" width="9.140625" style="50" customWidth="1"/>
    <col min="8" max="8" width="0.2890625" style="2" customWidth="1"/>
    <col min="9" max="9" width="0.2890625" style="0" customWidth="1"/>
    <col min="10" max="10" width="20.140625" style="10" customWidth="1"/>
    <col min="11" max="11" width="4.140625" style="10" customWidth="1"/>
    <col min="12" max="12" width="22.28125" style="10" customWidth="1"/>
    <col min="13" max="13" width="4.8515625" style="1" customWidth="1"/>
    <col min="14" max="14" width="6.140625" style="1" customWidth="1"/>
    <col min="15" max="15" width="3.8515625" style="1" customWidth="1"/>
    <col min="16" max="16" width="28.00390625" style="3" customWidth="1"/>
    <col min="17" max="17" width="16.421875" style="3" customWidth="1"/>
    <col min="18" max="16384" width="9.140625" style="3" customWidth="1"/>
  </cols>
  <sheetData>
    <row r="1" spans="1:15" s="6" customFormat="1" ht="11.25">
      <c r="A1" s="9" t="s">
        <v>0</v>
      </c>
      <c r="B1" s="9" t="s">
        <v>1</v>
      </c>
      <c r="C1" s="9" t="s">
        <v>2</v>
      </c>
      <c r="D1" s="11" t="s">
        <v>3</v>
      </c>
      <c r="E1" s="5" t="s">
        <v>5</v>
      </c>
      <c r="F1" s="5" t="s">
        <v>264</v>
      </c>
      <c r="G1" s="49" t="s">
        <v>265</v>
      </c>
      <c r="H1" s="5"/>
      <c r="J1" s="9" t="s">
        <v>271</v>
      </c>
      <c r="K1" s="9" t="s">
        <v>269</v>
      </c>
      <c r="L1" s="9" t="s">
        <v>272</v>
      </c>
      <c r="M1" s="4" t="s">
        <v>273</v>
      </c>
      <c r="N1" s="4" t="s">
        <v>270</v>
      </c>
      <c r="O1" s="4" t="s">
        <v>6</v>
      </c>
    </row>
    <row r="2" spans="1:11" ht="12.75">
      <c r="A2" s="22" t="s">
        <v>7</v>
      </c>
      <c r="B2" s="46" t="s">
        <v>8</v>
      </c>
      <c r="C2" s="10" t="s">
        <v>9</v>
      </c>
      <c r="D2" s="8">
        <v>29</v>
      </c>
      <c r="E2" s="2">
        <v>9</v>
      </c>
      <c r="F2" s="2">
        <f aca="true" t="shared" si="0" ref="F2:F72">D2*E2</f>
        <v>261</v>
      </c>
      <c r="G2" s="50">
        <v>9</v>
      </c>
      <c r="J2" s="42"/>
      <c r="K2" s="41"/>
    </row>
    <row r="3" spans="1:13" ht="12.75">
      <c r="A3" s="22" t="s">
        <v>7</v>
      </c>
      <c r="B3" s="46" t="s">
        <v>10</v>
      </c>
      <c r="C3" s="10" t="s">
        <v>9</v>
      </c>
      <c r="D3" s="48">
        <v>124</v>
      </c>
      <c r="E3" s="2">
        <v>7</v>
      </c>
      <c r="F3" s="2">
        <f t="shared" si="0"/>
        <v>868</v>
      </c>
      <c r="G3" s="50">
        <f>E3/2</f>
        <v>3.5</v>
      </c>
      <c r="K3" s="1"/>
      <c r="L3" s="10" t="s">
        <v>433</v>
      </c>
      <c r="M3" s="1">
        <v>2</v>
      </c>
    </row>
    <row r="4" spans="1:13" ht="12.75">
      <c r="A4" s="22" t="s">
        <v>7</v>
      </c>
      <c r="B4" s="46" t="s">
        <v>11</v>
      </c>
      <c r="C4" s="10" t="s">
        <v>12</v>
      </c>
      <c r="D4" s="8">
        <v>74</v>
      </c>
      <c r="E4" s="2">
        <v>20</v>
      </c>
      <c r="F4" s="2">
        <f t="shared" si="0"/>
        <v>1480</v>
      </c>
      <c r="G4" s="50">
        <f>E4/2</f>
        <v>10</v>
      </c>
      <c r="K4" s="1"/>
      <c r="L4" s="10" t="s">
        <v>436</v>
      </c>
      <c r="M4" s="1">
        <v>1</v>
      </c>
    </row>
    <row r="5" spans="1:13" ht="12.75">
      <c r="A5" s="22" t="s">
        <v>7</v>
      </c>
      <c r="B5" s="46" t="s">
        <v>13</v>
      </c>
      <c r="C5" s="10" t="s">
        <v>12</v>
      </c>
      <c r="D5" s="8">
        <v>73</v>
      </c>
      <c r="E5" s="2">
        <v>20</v>
      </c>
      <c r="F5" s="2">
        <f t="shared" si="0"/>
        <v>1460</v>
      </c>
      <c r="G5" s="50">
        <f>E5/2</f>
        <v>10</v>
      </c>
      <c r="K5" s="1"/>
      <c r="L5" s="10" t="s">
        <v>436</v>
      </c>
      <c r="M5" s="1">
        <v>1</v>
      </c>
    </row>
    <row r="6" spans="1:13" ht="12.75">
      <c r="A6" s="22" t="s">
        <v>7</v>
      </c>
      <c r="B6" s="46" t="s">
        <v>14</v>
      </c>
      <c r="C6" s="10" t="s">
        <v>12</v>
      </c>
      <c r="D6" s="8">
        <v>67</v>
      </c>
      <c r="E6" s="2">
        <v>18</v>
      </c>
      <c r="F6" s="2">
        <f t="shared" si="0"/>
        <v>1206</v>
      </c>
      <c r="G6" s="50">
        <f>E6/2</f>
        <v>9</v>
      </c>
      <c r="K6" s="1"/>
      <c r="L6" s="10" t="s">
        <v>436</v>
      </c>
      <c r="M6" s="1">
        <v>1</v>
      </c>
    </row>
    <row r="7" spans="1:11" ht="12.75">
      <c r="A7" s="22" t="s">
        <v>7</v>
      </c>
      <c r="B7" s="46" t="s">
        <v>15</v>
      </c>
      <c r="C7" s="10" t="s">
        <v>12</v>
      </c>
      <c r="D7" s="8">
        <v>48</v>
      </c>
      <c r="E7" s="2">
        <v>15</v>
      </c>
      <c r="F7" s="2">
        <f t="shared" si="0"/>
        <v>720</v>
      </c>
      <c r="G7" s="50">
        <v>15</v>
      </c>
      <c r="K7" s="1"/>
    </row>
    <row r="8" spans="1:14" ht="12.75">
      <c r="A8" s="22" t="s">
        <v>7</v>
      </c>
      <c r="B8" s="46" t="s">
        <v>16</v>
      </c>
      <c r="C8" s="10" t="s">
        <v>9</v>
      </c>
      <c r="D8" s="8">
        <v>96</v>
      </c>
      <c r="E8" s="2">
        <v>28</v>
      </c>
      <c r="F8" s="2">
        <f t="shared" si="0"/>
        <v>2688</v>
      </c>
      <c r="G8" s="50">
        <f>E8/2</f>
        <v>14</v>
      </c>
      <c r="J8" s="42"/>
      <c r="K8" s="41"/>
      <c r="L8" s="10" t="s">
        <v>433</v>
      </c>
      <c r="M8" s="1">
        <v>1</v>
      </c>
      <c r="N8" s="1">
        <v>1</v>
      </c>
    </row>
    <row r="9" spans="1:14" ht="12.75">
      <c r="A9" s="22" t="s">
        <v>7</v>
      </c>
      <c r="B9" s="46" t="s">
        <v>19</v>
      </c>
      <c r="C9" s="10" t="s">
        <v>18</v>
      </c>
      <c r="D9" s="48">
        <v>48</v>
      </c>
      <c r="E9" s="2">
        <v>25</v>
      </c>
      <c r="F9" s="2">
        <f t="shared" si="0"/>
        <v>1200</v>
      </c>
      <c r="G9" s="50">
        <v>25</v>
      </c>
      <c r="K9" s="1"/>
      <c r="L9" s="42"/>
      <c r="M9" s="41"/>
      <c r="N9" s="1">
        <v>1</v>
      </c>
    </row>
    <row r="10" spans="1:14" ht="12.75">
      <c r="A10" s="22" t="s">
        <v>7</v>
      </c>
      <c r="B10" s="46" t="s">
        <v>232</v>
      </c>
      <c r="C10" s="10" t="s">
        <v>18</v>
      </c>
      <c r="D10" s="48">
        <v>31</v>
      </c>
      <c r="E10" s="2">
        <v>30</v>
      </c>
      <c r="F10" s="2">
        <f t="shared" si="0"/>
        <v>930</v>
      </c>
      <c r="G10" s="50">
        <v>30</v>
      </c>
      <c r="K10" s="1"/>
      <c r="N10" s="1">
        <v>2</v>
      </c>
    </row>
    <row r="11" spans="1:13" ht="12.75">
      <c r="A11" s="22"/>
      <c r="B11" s="46" t="s">
        <v>262</v>
      </c>
      <c r="C11" s="10" t="s">
        <v>18</v>
      </c>
      <c r="D11" s="48">
        <v>138</v>
      </c>
      <c r="E11" s="2">
        <v>30</v>
      </c>
      <c r="F11" s="2">
        <f t="shared" si="0"/>
        <v>4140</v>
      </c>
      <c r="G11" s="50">
        <v>21</v>
      </c>
      <c r="K11" s="1"/>
      <c r="L11" s="10" t="s">
        <v>482</v>
      </c>
      <c r="M11" s="1">
        <v>2</v>
      </c>
    </row>
    <row r="12" spans="1:14" ht="12.75">
      <c r="A12" s="22"/>
      <c r="B12" s="46" t="s">
        <v>282</v>
      </c>
      <c r="C12" s="10" t="s">
        <v>18</v>
      </c>
      <c r="D12" s="48">
        <v>56</v>
      </c>
      <c r="E12" s="2">
        <v>26</v>
      </c>
      <c r="F12" s="2">
        <f t="shared" si="0"/>
        <v>1456</v>
      </c>
      <c r="G12" s="50">
        <v>26</v>
      </c>
      <c r="K12" s="1"/>
      <c r="N12" s="41">
        <v>1</v>
      </c>
    </row>
    <row r="13" spans="1:14" ht="12.75">
      <c r="A13" s="22"/>
      <c r="B13" s="46" t="s">
        <v>292</v>
      </c>
      <c r="C13" s="10" t="s">
        <v>18</v>
      </c>
      <c r="D13" s="48">
        <v>189</v>
      </c>
      <c r="E13" s="2">
        <v>20</v>
      </c>
      <c r="F13" s="2">
        <f t="shared" si="0"/>
        <v>3780</v>
      </c>
      <c r="G13" s="50">
        <v>20</v>
      </c>
      <c r="K13" s="1"/>
      <c r="L13" s="10" t="s">
        <v>482</v>
      </c>
      <c r="M13" s="1">
        <v>4</v>
      </c>
      <c r="N13" s="1">
        <v>1</v>
      </c>
    </row>
    <row r="14" spans="1:14" ht="12.75">
      <c r="A14" s="22"/>
      <c r="B14" s="46" t="s">
        <v>310</v>
      </c>
      <c r="C14" s="10" t="s">
        <v>18</v>
      </c>
      <c r="D14" s="48">
        <v>122</v>
      </c>
      <c r="E14" s="2">
        <v>20</v>
      </c>
      <c r="F14" s="2">
        <f t="shared" si="0"/>
        <v>2440</v>
      </c>
      <c r="G14" s="50">
        <v>20</v>
      </c>
      <c r="H14" s="2">
        <v>3</v>
      </c>
      <c r="K14" s="1"/>
      <c r="L14" s="10" t="s">
        <v>482</v>
      </c>
      <c r="M14" s="1">
        <v>26</v>
      </c>
      <c r="N14" s="1">
        <v>1</v>
      </c>
    </row>
    <row r="15" spans="2:14" ht="11.25">
      <c r="B15" s="10" t="s">
        <v>326</v>
      </c>
      <c r="C15" s="10" t="s">
        <v>18</v>
      </c>
      <c r="D15" s="51">
        <v>40</v>
      </c>
      <c r="E15" s="2">
        <v>25</v>
      </c>
      <c r="F15" s="2">
        <f t="shared" si="0"/>
        <v>1000</v>
      </c>
      <c r="G15" s="50">
        <v>25</v>
      </c>
      <c r="I15" s="2">
        <v>2</v>
      </c>
      <c r="K15" s="1"/>
      <c r="N15" s="1">
        <v>1</v>
      </c>
    </row>
    <row r="16" spans="1:16" ht="12.75">
      <c r="A16" s="63"/>
      <c r="B16" s="63" t="s">
        <v>335</v>
      </c>
      <c r="C16" s="63" t="s">
        <v>18</v>
      </c>
      <c r="D16" s="64"/>
      <c r="E16" s="65">
        <v>31</v>
      </c>
      <c r="F16" s="65">
        <f t="shared" si="0"/>
        <v>0</v>
      </c>
      <c r="G16" s="66">
        <v>31</v>
      </c>
      <c r="H16" s="65"/>
      <c r="I16" s="67"/>
      <c r="J16" s="63"/>
      <c r="K16" s="68"/>
      <c r="L16" s="63"/>
      <c r="M16" s="68"/>
      <c r="N16" s="68"/>
      <c r="O16" s="68"/>
      <c r="P16" s="69"/>
    </row>
    <row r="17" spans="1:14" ht="12.75">
      <c r="A17" s="22"/>
      <c r="B17" s="46" t="s">
        <v>299</v>
      </c>
      <c r="C17" s="10" t="s">
        <v>9</v>
      </c>
      <c r="D17" s="52">
        <v>169</v>
      </c>
      <c r="E17" s="2">
        <v>76</v>
      </c>
      <c r="F17" s="2">
        <f t="shared" si="0"/>
        <v>12844</v>
      </c>
      <c r="G17" s="50">
        <v>38</v>
      </c>
      <c r="K17" s="1"/>
      <c r="L17" s="10" t="s">
        <v>430</v>
      </c>
      <c r="M17" s="1">
        <v>3</v>
      </c>
      <c r="N17" s="41"/>
    </row>
    <row r="18" spans="1:14" ht="12.75">
      <c r="A18" s="22"/>
      <c r="B18" s="46" t="s">
        <v>325</v>
      </c>
      <c r="C18" s="10" t="s">
        <v>9</v>
      </c>
      <c r="D18" s="52">
        <v>114</v>
      </c>
      <c r="E18" s="2">
        <v>80</v>
      </c>
      <c r="F18" s="2">
        <f t="shared" si="0"/>
        <v>9120</v>
      </c>
      <c r="G18" s="50">
        <v>24</v>
      </c>
      <c r="J18" s="10" t="s">
        <v>425</v>
      </c>
      <c r="K18" s="1">
        <v>1</v>
      </c>
      <c r="L18" s="10" t="s">
        <v>454</v>
      </c>
      <c r="M18" s="1">
        <v>3</v>
      </c>
      <c r="N18" s="41">
        <v>2</v>
      </c>
    </row>
    <row r="19" spans="1:13" ht="12.75">
      <c r="A19" s="22" t="s">
        <v>7</v>
      </c>
      <c r="B19" s="46" t="s">
        <v>20</v>
      </c>
      <c r="C19" s="10" t="s">
        <v>9</v>
      </c>
      <c r="D19" s="51">
        <v>97</v>
      </c>
      <c r="E19" s="2">
        <v>3</v>
      </c>
      <c r="F19" s="2">
        <f t="shared" si="0"/>
        <v>291</v>
      </c>
      <c r="G19" s="50">
        <f>E19/2</f>
        <v>1.5</v>
      </c>
      <c r="K19" s="1"/>
      <c r="L19" s="10" t="s">
        <v>431</v>
      </c>
      <c r="M19" s="1">
        <v>1</v>
      </c>
    </row>
    <row r="20" spans="1:11" ht="12.75">
      <c r="A20" s="22" t="s">
        <v>7</v>
      </c>
      <c r="B20" s="46" t="s">
        <v>21</v>
      </c>
      <c r="C20" s="10" t="s">
        <v>9</v>
      </c>
      <c r="D20" s="51">
        <v>56</v>
      </c>
      <c r="E20" s="2">
        <v>3</v>
      </c>
      <c r="F20" s="2">
        <f t="shared" si="0"/>
        <v>168</v>
      </c>
      <c r="G20" s="50">
        <v>3</v>
      </c>
      <c r="K20" s="1"/>
    </row>
    <row r="21" spans="1:13" ht="12.75">
      <c r="A21" s="22" t="s">
        <v>7</v>
      </c>
      <c r="B21" s="46" t="s">
        <v>22</v>
      </c>
      <c r="C21" s="10" t="s">
        <v>9</v>
      </c>
      <c r="D21" s="52">
        <v>38</v>
      </c>
      <c r="E21" s="2">
        <v>3</v>
      </c>
      <c r="F21" s="2">
        <f t="shared" si="0"/>
        <v>114</v>
      </c>
      <c r="G21" s="50">
        <v>3</v>
      </c>
      <c r="K21" s="1"/>
      <c r="L21" s="42"/>
      <c r="M21" s="41"/>
    </row>
    <row r="22" spans="1:13" ht="12.75">
      <c r="A22" s="22" t="s">
        <v>351</v>
      </c>
      <c r="B22" s="46" t="s">
        <v>350</v>
      </c>
      <c r="C22" s="10" t="s">
        <v>9</v>
      </c>
      <c r="D22" s="52">
        <v>201</v>
      </c>
      <c r="E22" s="2">
        <v>5</v>
      </c>
      <c r="F22" s="2">
        <f t="shared" si="0"/>
        <v>1005</v>
      </c>
      <c r="G22" s="50">
        <v>5</v>
      </c>
      <c r="K22" s="1"/>
      <c r="L22" s="42"/>
      <c r="M22" s="41"/>
    </row>
    <row r="23" spans="1:14" ht="12.75">
      <c r="A23" s="22" t="s">
        <v>7</v>
      </c>
      <c r="B23" s="46" t="s">
        <v>23</v>
      </c>
      <c r="C23" s="10" t="s">
        <v>12</v>
      </c>
      <c r="D23" s="51">
        <v>75</v>
      </c>
      <c r="E23" s="2">
        <v>13</v>
      </c>
      <c r="F23" s="2">
        <f t="shared" si="0"/>
        <v>975</v>
      </c>
      <c r="G23" s="50">
        <f aca="true" t="shared" si="1" ref="G23:G31">E23/2</f>
        <v>6.5</v>
      </c>
      <c r="K23" s="1"/>
      <c r="L23" s="10" t="s">
        <v>432</v>
      </c>
      <c r="M23" s="1">
        <v>5</v>
      </c>
      <c r="N23" s="1">
        <v>1</v>
      </c>
    </row>
    <row r="24" spans="1:14" ht="12.75">
      <c r="A24" s="22" t="s">
        <v>7</v>
      </c>
      <c r="B24" s="46" t="s">
        <v>293</v>
      </c>
      <c r="C24" s="10" t="s">
        <v>24</v>
      </c>
      <c r="D24" s="52">
        <v>130</v>
      </c>
      <c r="E24" s="2">
        <v>13</v>
      </c>
      <c r="F24" s="2">
        <f t="shared" si="0"/>
        <v>1690</v>
      </c>
      <c r="G24" s="50">
        <f t="shared" si="1"/>
        <v>6.5</v>
      </c>
      <c r="K24" s="1"/>
      <c r="L24" s="10" t="s">
        <v>432</v>
      </c>
      <c r="M24" s="1">
        <v>5</v>
      </c>
      <c r="N24" s="41"/>
    </row>
    <row r="25" spans="1:13" ht="12.75">
      <c r="A25" s="22" t="s">
        <v>7</v>
      </c>
      <c r="B25" s="46" t="s">
        <v>25</v>
      </c>
      <c r="C25" s="10" t="s">
        <v>12</v>
      </c>
      <c r="D25" s="51">
        <v>82</v>
      </c>
      <c r="E25" s="2">
        <v>3</v>
      </c>
      <c r="F25" s="2">
        <f t="shared" si="0"/>
        <v>246</v>
      </c>
      <c r="G25" s="50">
        <f t="shared" si="1"/>
        <v>1.5</v>
      </c>
      <c r="K25" s="1"/>
      <c r="L25" s="10" t="s">
        <v>433</v>
      </c>
      <c r="M25" s="1">
        <v>1</v>
      </c>
    </row>
    <row r="26" spans="1:11" ht="12.75">
      <c r="A26" s="22" t="s">
        <v>7</v>
      </c>
      <c r="B26" s="46" t="s">
        <v>26</v>
      </c>
      <c r="C26" s="10" t="s">
        <v>27</v>
      </c>
      <c r="D26" s="51">
        <v>72</v>
      </c>
      <c r="E26" s="2">
        <v>6</v>
      </c>
      <c r="F26" s="2">
        <f t="shared" si="0"/>
        <v>432</v>
      </c>
      <c r="G26" s="50">
        <f t="shared" si="1"/>
        <v>3</v>
      </c>
      <c r="K26" s="1"/>
    </row>
    <row r="27" spans="1:13" ht="12.75">
      <c r="A27" s="22" t="s">
        <v>7</v>
      </c>
      <c r="B27" s="46" t="s">
        <v>28</v>
      </c>
      <c r="C27" s="10" t="s">
        <v>9</v>
      </c>
      <c r="D27" s="52">
        <v>60</v>
      </c>
      <c r="E27" s="2">
        <v>4</v>
      </c>
      <c r="F27" s="2">
        <f t="shared" si="0"/>
        <v>240</v>
      </c>
      <c r="G27" s="50">
        <f t="shared" si="1"/>
        <v>2</v>
      </c>
      <c r="K27" s="1"/>
      <c r="L27" s="10" t="s">
        <v>447</v>
      </c>
      <c r="M27" s="1">
        <v>1</v>
      </c>
    </row>
    <row r="28" spans="1:13" ht="12.75">
      <c r="A28" s="22" t="s">
        <v>7</v>
      </c>
      <c r="B28" s="46" t="s">
        <v>29</v>
      </c>
      <c r="C28" s="10" t="s">
        <v>9</v>
      </c>
      <c r="D28" s="52">
        <v>65</v>
      </c>
      <c r="E28" s="2">
        <v>5</v>
      </c>
      <c r="F28" s="2">
        <f t="shared" si="0"/>
        <v>325</v>
      </c>
      <c r="G28" s="50">
        <f t="shared" si="1"/>
        <v>2.5</v>
      </c>
      <c r="K28" s="1"/>
      <c r="L28" s="42" t="s">
        <v>447</v>
      </c>
      <c r="M28" s="41">
        <v>1</v>
      </c>
    </row>
    <row r="29" spans="1:13" ht="12.75">
      <c r="A29" s="22" t="s">
        <v>7</v>
      </c>
      <c r="B29" s="46" t="s">
        <v>30</v>
      </c>
      <c r="C29" s="10" t="s">
        <v>9</v>
      </c>
      <c r="D29" s="52">
        <v>72</v>
      </c>
      <c r="E29" s="2">
        <v>5</v>
      </c>
      <c r="F29" s="2">
        <f t="shared" si="0"/>
        <v>360</v>
      </c>
      <c r="G29" s="50">
        <f t="shared" si="1"/>
        <v>2.5</v>
      </c>
      <c r="K29" s="1"/>
      <c r="L29" s="42" t="s">
        <v>447</v>
      </c>
      <c r="M29" s="41">
        <v>1</v>
      </c>
    </row>
    <row r="30" spans="1:13" ht="12.75">
      <c r="A30" s="22" t="s">
        <v>7</v>
      </c>
      <c r="B30" s="46" t="s">
        <v>31</v>
      </c>
      <c r="C30" s="10" t="s">
        <v>9</v>
      </c>
      <c r="D30" s="52">
        <v>77</v>
      </c>
      <c r="E30" s="2">
        <v>3</v>
      </c>
      <c r="F30" s="2">
        <f t="shared" si="0"/>
        <v>231</v>
      </c>
      <c r="G30" s="50">
        <f t="shared" si="1"/>
        <v>1.5</v>
      </c>
      <c r="K30" s="1"/>
      <c r="L30" s="42" t="s">
        <v>447</v>
      </c>
      <c r="M30" s="41">
        <v>1</v>
      </c>
    </row>
    <row r="31" spans="1:13" ht="12.75">
      <c r="A31" s="22" t="s">
        <v>7</v>
      </c>
      <c r="B31" s="46" t="s">
        <v>32</v>
      </c>
      <c r="C31" s="10" t="s">
        <v>9</v>
      </c>
      <c r="D31" s="52">
        <v>70</v>
      </c>
      <c r="E31" s="2">
        <v>3</v>
      </c>
      <c r="F31" s="2">
        <f t="shared" si="0"/>
        <v>210</v>
      </c>
      <c r="G31" s="50">
        <f t="shared" si="1"/>
        <v>1.5</v>
      </c>
      <c r="K31" s="1"/>
      <c r="L31" s="42" t="s">
        <v>447</v>
      </c>
      <c r="M31" s="41">
        <v>1</v>
      </c>
    </row>
    <row r="32" spans="1:14" ht="12.75">
      <c r="A32" s="22" t="s">
        <v>7</v>
      </c>
      <c r="B32" s="46" t="s">
        <v>33</v>
      </c>
      <c r="C32" s="10" t="s">
        <v>9</v>
      </c>
      <c r="D32" s="52">
        <v>23</v>
      </c>
      <c r="E32" s="2">
        <v>10</v>
      </c>
      <c r="F32" s="2">
        <f t="shared" si="0"/>
        <v>230</v>
      </c>
      <c r="G32" s="50">
        <v>10</v>
      </c>
      <c r="K32" s="1"/>
      <c r="L32" s="42" t="s">
        <v>447</v>
      </c>
      <c r="M32" s="41">
        <v>1</v>
      </c>
      <c r="N32" s="1">
        <v>2</v>
      </c>
    </row>
    <row r="33" spans="1:14" ht="12.75">
      <c r="A33" s="22" t="s">
        <v>7</v>
      </c>
      <c r="B33" s="46" t="s">
        <v>34</v>
      </c>
      <c r="C33" s="10" t="s">
        <v>35</v>
      </c>
      <c r="D33" s="51">
        <v>50</v>
      </c>
      <c r="E33" s="2">
        <v>10</v>
      </c>
      <c r="F33" s="2">
        <f t="shared" si="0"/>
        <v>500</v>
      </c>
      <c r="G33" s="50">
        <v>10</v>
      </c>
      <c r="K33" s="1"/>
      <c r="L33" s="42" t="s">
        <v>447</v>
      </c>
      <c r="M33" s="1">
        <v>1</v>
      </c>
      <c r="N33" s="1">
        <v>2</v>
      </c>
    </row>
    <row r="34" spans="1:13" ht="12.75">
      <c r="A34" s="22" t="s">
        <v>7</v>
      </c>
      <c r="B34" s="46" t="s">
        <v>36</v>
      </c>
      <c r="C34" s="10" t="s">
        <v>9</v>
      </c>
      <c r="D34" s="52">
        <v>30</v>
      </c>
      <c r="E34" s="2">
        <v>13</v>
      </c>
      <c r="F34" s="2">
        <f t="shared" si="0"/>
        <v>390</v>
      </c>
      <c r="G34" s="50">
        <v>13</v>
      </c>
      <c r="K34" s="1"/>
      <c r="L34" s="42" t="s">
        <v>447</v>
      </c>
      <c r="M34" s="41">
        <v>1</v>
      </c>
    </row>
    <row r="35" spans="1:13" ht="12.75">
      <c r="A35" s="22" t="s">
        <v>7</v>
      </c>
      <c r="B35" s="46" t="s">
        <v>37</v>
      </c>
      <c r="C35" s="10" t="s">
        <v>9</v>
      </c>
      <c r="D35" s="51">
        <v>71</v>
      </c>
      <c r="E35" s="2">
        <v>15</v>
      </c>
      <c r="F35" s="2">
        <f t="shared" si="0"/>
        <v>1065</v>
      </c>
      <c r="G35" s="50">
        <f aca="true" t="shared" si="2" ref="G35:G55">E35/2</f>
        <v>7.5</v>
      </c>
      <c r="K35" s="1"/>
      <c r="L35" s="42" t="s">
        <v>455</v>
      </c>
      <c r="M35" s="1">
        <v>3</v>
      </c>
    </row>
    <row r="36" spans="1:13" ht="12.75">
      <c r="A36" s="22" t="s">
        <v>7</v>
      </c>
      <c r="B36" s="46" t="s">
        <v>38</v>
      </c>
      <c r="C36" s="10" t="s">
        <v>9</v>
      </c>
      <c r="D36" s="51">
        <v>99</v>
      </c>
      <c r="E36" s="2">
        <v>18</v>
      </c>
      <c r="F36" s="2">
        <f t="shared" si="0"/>
        <v>1782</v>
      </c>
      <c r="G36" s="50">
        <f t="shared" si="2"/>
        <v>9</v>
      </c>
      <c r="K36" s="1"/>
      <c r="L36" s="42" t="s">
        <v>456</v>
      </c>
      <c r="M36" s="1">
        <v>2</v>
      </c>
    </row>
    <row r="37" spans="1:13" ht="12.75">
      <c r="A37" s="22" t="s">
        <v>7</v>
      </c>
      <c r="B37" s="46" t="s">
        <v>39</v>
      </c>
      <c r="C37" s="10" t="s">
        <v>9</v>
      </c>
      <c r="D37" s="51">
        <v>120</v>
      </c>
      <c r="E37" s="2">
        <v>18</v>
      </c>
      <c r="F37" s="2">
        <f t="shared" si="0"/>
        <v>2160</v>
      </c>
      <c r="G37" s="50">
        <f t="shared" si="2"/>
        <v>9</v>
      </c>
      <c r="K37" s="1"/>
      <c r="L37" s="42" t="s">
        <v>447</v>
      </c>
      <c r="M37" s="1">
        <v>1</v>
      </c>
    </row>
    <row r="38" spans="1:13" ht="12.75">
      <c r="A38" s="22" t="s">
        <v>7</v>
      </c>
      <c r="B38" s="46" t="s">
        <v>40</v>
      </c>
      <c r="C38" s="10" t="s">
        <v>9</v>
      </c>
      <c r="D38" s="51">
        <v>107</v>
      </c>
      <c r="E38" s="2">
        <v>19</v>
      </c>
      <c r="F38" s="2">
        <f t="shared" si="0"/>
        <v>2033</v>
      </c>
      <c r="G38" s="50">
        <f t="shared" si="2"/>
        <v>9.5</v>
      </c>
      <c r="K38" s="1"/>
      <c r="L38" s="42" t="s">
        <v>456</v>
      </c>
      <c r="M38" s="1">
        <v>2</v>
      </c>
    </row>
    <row r="39" spans="1:13" ht="12.75">
      <c r="A39" s="22" t="s">
        <v>7</v>
      </c>
      <c r="B39" s="46" t="s">
        <v>41</v>
      </c>
      <c r="C39" s="10" t="s">
        <v>9</v>
      </c>
      <c r="D39" s="51">
        <v>81</v>
      </c>
      <c r="E39" s="2">
        <v>20</v>
      </c>
      <c r="F39" s="2">
        <f t="shared" si="0"/>
        <v>1620</v>
      </c>
      <c r="G39" s="50">
        <f t="shared" si="2"/>
        <v>10</v>
      </c>
      <c r="K39" s="1"/>
      <c r="L39" s="42" t="s">
        <v>447</v>
      </c>
      <c r="M39" s="1">
        <v>1</v>
      </c>
    </row>
    <row r="40" spans="1:13" ht="12.75">
      <c r="A40" s="22" t="s">
        <v>7</v>
      </c>
      <c r="B40" s="46" t="s">
        <v>198</v>
      </c>
      <c r="C40" s="10" t="s">
        <v>9</v>
      </c>
      <c r="D40" s="51">
        <v>97</v>
      </c>
      <c r="E40" s="2">
        <v>32</v>
      </c>
      <c r="F40" s="2">
        <f t="shared" si="0"/>
        <v>3104</v>
      </c>
      <c r="G40" s="50">
        <f t="shared" si="2"/>
        <v>16</v>
      </c>
      <c r="K40" s="1"/>
      <c r="L40" s="42" t="s">
        <v>447</v>
      </c>
      <c r="M40" s="1">
        <v>1</v>
      </c>
    </row>
    <row r="41" spans="1:14" ht="12.75">
      <c r="A41" s="22" t="s">
        <v>7</v>
      </c>
      <c r="B41" s="46" t="s">
        <v>205</v>
      </c>
      <c r="C41" s="10" t="s">
        <v>9</v>
      </c>
      <c r="D41" s="51">
        <v>84</v>
      </c>
      <c r="E41" s="2">
        <v>22</v>
      </c>
      <c r="F41" s="2">
        <f t="shared" si="0"/>
        <v>1848</v>
      </c>
      <c r="G41" s="50">
        <f t="shared" si="2"/>
        <v>11</v>
      </c>
      <c r="K41" s="1"/>
      <c r="L41" s="42" t="s">
        <v>447</v>
      </c>
      <c r="M41" s="1">
        <v>1</v>
      </c>
      <c r="N41" s="41"/>
    </row>
    <row r="42" spans="1:15" ht="12.75">
      <c r="A42" s="22" t="s">
        <v>7</v>
      </c>
      <c r="B42" s="46" t="s">
        <v>215</v>
      </c>
      <c r="C42" s="10" t="s">
        <v>9</v>
      </c>
      <c r="D42" s="51">
        <v>100</v>
      </c>
      <c r="E42" s="2">
        <v>23</v>
      </c>
      <c r="F42" s="2">
        <f t="shared" si="0"/>
        <v>2300</v>
      </c>
      <c r="G42" s="50">
        <f t="shared" si="2"/>
        <v>11.5</v>
      </c>
      <c r="K42" s="1"/>
      <c r="L42" s="42" t="s">
        <v>447</v>
      </c>
      <c r="M42" s="1">
        <v>1</v>
      </c>
      <c r="N42" s="41">
        <v>1</v>
      </c>
      <c r="O42" s="41"/>
    </row>
    <row r="43" spans="1:15" ht="12.75">
      <c r="A43" s="22" t="s">
        <v>7</v>
      </c>
      <c r="B43" s="46" t="s">
        <v>234</v>
      </c>
      <c r="C43" s="10" t="s">
        <v>9</v>
      </c>
      <c r="D43" s="51">
        <v>123</v>
      </c>
      <c r="E43" s="2">
        <v>27</v>
      </c>
      <c r="F43" s="2">
        <f t="shared" si="0"/>
        <v>3321</v>
      </c>
      <c r="G43" s="50">
        <f t="shared" si="2"/>
        <v>13.5</v>
      </c>
      <c r="K43" s="1"/>
      <c r="L43" s="42" t="s">
        <v>456</v>
      </c>
      <c r="M43" s="1">
        <v>2</v>
      </c>
      <c r="O43" s="41"/>
    </row>
    <row r="44" spans="1:15" ht="12.75">
      <c r="A44" s="22" t="s">
        <v>7</v>
      </c>
      <c r="B44" s="46" t="s">
        <v>249</v>
      </c>
      <c r="C44" s="10" t="s">
        <v>9</v>
      </c>
      <c r="D44" s="52">
        <v>110</v>
      </c>
      <c r="E44" s="2">
        <v>27</v>
      </c>
      <c r="F44" s="2">
        <f t="shared" si="0"/>
        <v>2970</v>
      </c>
      <c r="G44" s="50">
        <f t="shared" si="2"/>
        <v>13.5</v>
      </c>
      <c r="K44" s="1"/>
      <c r="L44" s="42" t="s">
        <v>456</v>
      </c>
      <c r="M44" s="1">
        <v>2</v>
      </c>
      <c r="N44" s="41"/>
      <c r="O44" s="41"/>
    </row>
    <row r="45" spans="1:15" ht="12.75">
      <c r="A45" s="22" t="s">
        <v>7</v>
      </c>
      <c r="B45" s="46" t="s">
        <v>266</v>
      </c>
      <c r="C45" s="10" t="s">
        <v>9</v>
      </c>
      <c r="D45" s="52">
        <v>171</v>
      </c>
      <c r="E45" s="2">
        <v>29</v>
      </c>
      <c r="F45" s="2">
        <f t="shared" si="0"/>
        <v>4959</v>
      </c>
      <c r="G45" s="50">
        <f t="shared" si="2"/>
        <v>14.5</v>
      </c>
      <c r="J45" s="42"/>
      <c r="K45" s="41"/>
      <c r="L45" s="42" t="s">
        <v>456</v>
      </c>
      <c r="M45" s="41">
        <v>2</v>
      </c>
      <c r="N45" s="41"/>
      <c r="O45" s="41"/>
    </row>
    <row r="46" spans="1:15" ht="12.75">
      <c r="A46" s="22"/>
      <c r="B46" s="46" t="s">
        <v>288</v>
      </c>
      <c r="C46" s="10" t="s">
        <v>9</v>
      </c>
      <c r="D46" s="52">
        <v>123</v>
      </c>
      <c r="E46" s="2">
        <v>31.5</v>
      </c>
      <c r="F46" s="2">
        <f t="shared" si="0"/>
        <v>3874.5</v>
      </c>
      <c r="G46" s="50">
        <f t="shared" si="2"/>
        <v>15.75</v>
      </c>
      <c r="J46" s="42"/>
      <c r="K46" s="41"/>
      <c r="L46" s="42" t="s">
        <v>456</v>
      </c>
      <c r="M46" s="41">
        <v>2</v>
      </c>
      <c r="N46" s="41"/>
      <c r="O46" s="41"/>
    </row>
    <row r="47" spans="1:15" ht="12.75">
      <c r="A47" s="22"/>
      <c r="B47" s="46" t="s">
        <v>316</v>
      </c>
      <c r="C47" s="10" t="s">
        <v>9</v>
      </c>
      <c r="D47" s="52">
        <v>96</v>
      </c>
      <c r="E47" s="2">
        <v>33.5</v>
      </c>
      <c r="F47" s="2">
        <f t="shared" si="0"/>
        <v>3216</v>
      </c>
      <c r="G47" s="50">
        <f t="shared" si="2"/>
        <v>16.75</v>
      </c>
      <c r="J47" s="42"/>
      <c r="K47" s="41"/>
      <c r="L47" s="42" t="s">
        <v>456</v>
      </c>
      <c r="M47" s="41">
        <v>2</v>
      </c>
      <c r="N47" s="41"/>
      <c r="O47" s="41">
        <v>1</v>
      </c>
    </row>
    <row r="48" spans="1:15" ht="12.75">
      <c r="A48" s="22"/>
      <c r="B48" s="46" t="s">
        <v>349</v>
      </c>
      <c r="C48" s="10" t="s">
        <v>9</v>
      </c>
      <c r="D48" s="52">
        <v>70</v>
      </c>
      <c r="E48" s="2">
        <v>84.5</v>
      </c>
      <c r="F48" s="2">
        <f t="shared" si="0"/>
        <v>5915</v>
      </c>
      <c r="G48" s="50">
        <f t="shared" si="2"/>
        <v>42.25</v>
      </c>
      <c r="J48" s="42"/>
      <c r="K48" s="41"/>
      <c r="L48" s="42" t="s">
        <v>456</v>
      </c>
      <c r="M48" s="41">
        <v>2</v>
      </c>
      <c r="N48" s="41">
        <v>2</v>
      </c>
      <c r="O48" s="41"/>
    </row>
    <row r="49" spans="1:16" ht="12.75">
      <c r="A49" s="22"/>
      <c r="B49" s="46" t="s">
        <v>396</v>
      </c>
      <c r="C49" s="10" t="s">
        <v>9</v>
      </c>
      <c r="D49" s="52">
        <v>104</v>
      </c>
      <c r="E49" s="2">
        <v>84.5</v>
      </c>
      <c r="F49" s="2">
        <f t="shared" si="0"/>
        <v>8788</v>
      </c>
      <c r="G49" s="50">
        <f t="shared" si="2"/>
        <v>42.25</v>
      </c>
      <c r="J49" s="42"/>
      <c r="K49" s="41"/>
      <c r="L49" s="42" t="s">
        <v>453</v>
      </c>
      <c r="M49" s="41">
        <v>7</v>
      </c>
      <c r="N49" s="41">
        <v>7</v>
      </c>
      <c r="O49" s="41">
        <v>7</v>
      </c>
      <c r="P49" s="3" t="s">
        <v>407</v>
      </c>
    </row>
    <row r="50" spans="1:14" ht="12.75">
      <c r="A50" s="22" t="s">
        <v>7</v>
      </c>
      <c r="B50" s="46" t="s">
        <v>200</v>
      </c>
      <c r="C50" s="10" t="s">
        <v>9</v>
      </c>
      <c r="D50" s="52">
        <v>230</v>
      </c>
      <c r="E50" s="2">
        <v>25</v>
      </c>
      <c r="F50" s="2">
        <f t="shared" si="0"/>
        <v>5750</v>
      </c>
      <c r="G50" s="50">
        <f t="shared" si="2"/>
        <v>12.5</v>
      </c>
      <c r="K50" s="1"/>
      <c r="L50" s="42" t="s">
        <v>455</v>
      </c>
      <c r="M50" s="41">
        <v>1</v>
      </c>
      <c r="N50" s="1">
        <v>2</v>
      </c>
    </row>
    <row r="51" spans="1:15" ht="12.75">
      <c r="A51" s="22" t="s">
        <v>369</v>
      </c>
      <c r="B51" s="70" t="s">
        <v>368</v>
      </c>
      <c r="C51" s="10" t="s">
        <v>9</v>
      </c>
      <c r="D51" s="52">
        <v>217</v>
      </c>
      <c r="E51" s="2">
        <v>78</v>
      </c>
      <c r="F51" s="2">
        <f t="shared" si="0"/>
        <v>16926</v>
      </c>
      <c r="G51" s="50">
        <v>78</v>
      </c>
      <c r="J51" s="10" t="s">
        <v>390</v>
      </c>
      <c r="K51" s="1">
        <v>59</v>
      </c>
      <c r="L51" s="42"/>
      <c r="M51" s="41"/>
      <c r="N51" s="1">
        <v>1</v>
      </c>
      <c r="O51" s="1">
        <v>1</v>
      </c>
    </row>
    <row r="52" spans="1:13" ht="12.75">
      <c r="A52" s="22" t="s">
        <v>351</v>
      </c>
      <c r="B52" s="46" t="s">
        <v>352</v>
      </c>
      <c r="C52" s="10" t="s">
        <v>9</v>
      </c>
      <c r="D52" s="52">
        <v>262</v>
      </c>
      <c r="E52" s="2">
        <v>5</v>
      </c>
      <c r="F52" s="2">
        <f t="shared" si="0"/>
        <v>1310</v>
      </c>
      <c r="G52" s="50">
        <v>5</v>
      </c>
      <c r="K52" s="1"/>
      <c r="L52" s="42"/>
      <c r="M52" s="41"/>
    </row>
    <row r="53" spans="1:11" ht="12.75">
      <c r="A53" s="10" t="s">
        <v>17</v>
      </c>
      <c r="B53" s="46" t="s">
        <v>42</v>
      </c>
      <c r="C53" s="10" t="s">
        <v>9</v>
      </c>
      <c r="D53" s="51">
        <v>90</v>
      </c>
      <c r="E53" s="2">
        <v>1</v>
      </c>
      <c r="F53" s="2">
        <f t="shared" si="0"/>
        <v>90</v>
      </c>
      <c r="G53" s="50">
        <f t="shared" si="2"/>
        <v>0.5</v>
      </c>
      <c r="K53" s="1"/>
    </row>
    <row r="54" spans="1:11" ht="12.75">
      <c r="A54" s="10" t="s">
        <v>43</v>
      </c>
      <c r="B54" s="46" t="s">
        <v>44</v>
      </c>
      <c r="C54" s="10" t="s">
        <v>9</v>
      </c>
      <c r="D54" s="51">
        <v>210</v>
      </c>
      <c r="E54" s="2">
        <v>2</v>
      </c>
      <c r="F54" s="2">
        <f t="shared" si="0"/>
        <v>420</v>
      </c>
      <c r="G54" s="50">
        <f t="shared" si="2"/>
        <v>1</v>
      </c>
      <c r="K54" s="1"/>
    </row>
    <row r="55" spans="1:11" ht="12.75">
      <c r="A55" s="10" t="s">
        <v>43</v>
      </c>
      <c r="B55" s="46" t="s">
        <v>45</v>
      </c>
      <c r="C55" s="10" t="s">
        <v>9</v>
      </c>
      <c r="D55" s="51">
        <v>217</v>
      </c>
      <c r="E55" s="2">
        <v>2</v>
      </c>
      <c r="F55" s="2">
        <f t="shared" si="0"/>
        <v>434</v>
      </c>
      <c r="G55" s="50">
        <f t="shared" si="2"/>
        <v>1</v>
      </c>
      <c r="K55" s="1"/>
    </row>
    <row r="56" spans="1:13" ht="12.75">
      <c r="A56" s="10" t="s">
        <v>43</v>
      </c>
      <c r="B56" s="46" t="s">
        <v>46</v>
      </c>
      <c r="C56" s="10" t="s">
        <v>9</v>
      </c>
      <c r="D56" s="51">
        <v>30</v>
      </c>
      <c r="E56" s="2">
        <v>2</v>
      </c>
      <c r="F56" s="2">
        <f t="shared" si="0"/>
        <v>60</v>
      </c>
      <c r="G56" s="50">
        <v>2</v>
      </c>
      <c r="K56" s="1"/>
      <c r="M56" s="10"/>
    </row>
    <row r="57" spans="1:11" ht="12.75">
      <c r="A57" s="10" t="s">
        <v>43</v>
      </c>
      <c r="B57" s="46" t="s">
        <v>47</v>
      </c>
      <c r="C57" s="10" t="s">
        <v>9</v>
      </c>
      <c r="D57" s="51">
        <v>28</v>
      </c>
      <c r="E57" s="2">
        <v>1</v>
      </c>
      <c r="F57" s="2">
        <f t="shared" si="0"/>
        <v>28</v>
      </c>
      <c r="G57" s="50">
        <v>1</v>
      </c>
      <c r="K57" s="1"/>
    </row>
    <row r="58" spans="1:11" ht="12.75">
      <c r="A58" s="10" t="s">
        <v>48</v>
      </c>
      <c r="B58" s="46" t="s">
        <v>49</v>
      </c>
      <c r="C58" s="10" t="s">
        <v>9</v>
      </c>
      <c r="D58" s="51">
        <v>166</v>
      </c>
      <c r="E58" s="2">
        <v>3</v>
      </c>
      <c r="F58" s="2">
        <f t="shared" si="0"/>
        <v>498</v>
      </c>
      <c r="G58" s="50">
        <f>E58/2</f>
        <v>1.5</v>
      </c>
      <c r="K58" s="1"/>
    </row>
    <row r="59" spans="1:11" ht="12.75">
      <c r="A59" s="22" t="s">
        <v>7</v>
      </c>
      <c r="B59" s="46" t="s">
        <v>50</v>
      </c>
      <c r="C59" s="10" t="s">
        <v>9</v>
      </c>
      <c r="D59" s="51">
        <v>168</v>
      </c>
      <c r="E59" s="2">
        <v>4</v>
      </c>
      <c r="F59" s="2">
        <f t="shared" si="0"/>
        <v>672</v>
      </c>
      <c r="G59" s="50">
        <f>E59/2</f>
        <v>2</v>
      </c>
      <c r="K59" s="1"/>
    </row>
    <row r="60" spans="1:11" ht="12.75">
      <c r="A60" s="22" t="s">
        <v>7</v>
      </c>
      <c r="B60" s="46" t="s">
        <v>188</v>
      </c>
      <c r="C60" s="10" t="s">
        <v>9</v>
      </c>
      <c r="D60" s="51">
        <v>221</v>
      </c>
      <c r="E60" s="2">
        <v>4</v>
      </c>
      <c r="F60" s="2">
        <f t="shared" si="0"/>
        <v>884</v>
      </c>
      <c r="G60" s="50">
        <f>E60/2</f>
        <v>2</v>
      </c>
      <c r="K60" s="1"/>
    </row>
    <row r="61" spans="1:11" ht="12.75">
      <c r="A61" s="22" t="s">
        <v>7</v>
      </c>
      <c r="B61" s="46" t="s">
        <v>213</v>
      </c>
      <c r="C61" s="10" t="s">
        <v>9</v>
      </c>
      <c r="D61" s="51">
        <v>230</v>
      </c>
      <c r="E61" s="2">
        <v>4</v>
      </c>
      <c r="F61" s="2">
        <f t="shared" si="0"/>
        <v>920</v>
      </c>
      <c r="G61" s="50">
        <f>E61/2</f>
        <v>2</v>
      </c>
      <c r="K61" s="1"/>
    </row>
    <row r="62" spans="1:11" ht="12.75">
      <c r="A62" s="22" t="s">
        <v>7</v>
      </c>
      <c r="B62" s="46" t="s">
        <v>229</v>
      </c>
      <c r="C62" s="10" t="s">
        <v>9</v>
      </c>
      <c r="D62" s="51">
        <v>132</v>
      </c>
      <c r="E62" s="2">
        <v>4</v>
      </c>
      <c r="F62" s="2">
        <f t="shared" si="0"/>
        <v>528</v>
      </c>
      <c r="G62" s="50">
        <f>E62/2</f>
        <v>2</v>
      </c>
      <c r="K62" s="1"/>
    </row>
    <row r="63" spans="1:15" ht="11.25">
      <c r="A63" s="22" t="s">
        <v>75</v>
      </c>
      <c r="B63" s="46" t="s">
        <v>277</v>
      </c>
      <c r="C63" s="10" t="s">
        <v>9</v>
      </c>
      <c r="D63" s="52">
        <v>83</v>
      </c>
      <c r="E63" s="2">
        <v>5</v>
      </c>
      <c r="F63" s="2">
        <f t="shared" si="0"/>
        <v>415</v>
      </c>
      <c r="G63" s="50">
        <v>5</v>
      </c>
      <c r="I63" s="2">
        <v>6</v>
      </c>
      <c r="J63" s="42"/>
      <c r="K63" s="41"/>
      <c r="L63" s="10" t="s">
        <v>461</v>
      </c>
      <c r="M63" s="1">
        <v>3</v>
      </c>
      <c r="N63" s="41">
        <v>1</v>
      </c>
      <c r="O63" s="1">
        <v>1</v>
      </c>
    </row>
    <row r="64" spans="1:15" ht="12.75">
      <c r="A64" s="22" t="s">
        <v>248</v>
      </c>
      <c r="B64" s="46" t="s">
        <v>247</v>
      </c>
      <c r="C64" s="10" t="s">
        <v>9</v>
      </c>
      <c r="D64" s="52">
        <v>112</v>
      </c>
      <c r="E64" s="2">
        <v>45</v>
      </c>
      <c r="F64" s="2">
        <f t="shared" si="0"/>
        <v>5040</v>
      </c>
      <c r="G64" s="50">
        <f>E64/2</f>
        <v>22.5</v>
      </c>
      <c r="J64" s="42" t="s">
        <v>400</v>
      </c>
      <c r="K64" s="41">
        <v>1</v>
      </c>
      <c r="L64" s="10" t="s">
        <v>456</v>
      </c>
      <c r="M64" s="1">
        <v>4</v>
      </c>
      <c r="O64" s="41"/>
    </row>
    <row r="65" spans="1:15" ht="12.75">
      <c r="A65" s="22"/>
      <c r="B65" s="46" t="s">
        <v>330</v>
      </c>
      <c r="C65" s="10" t="s">
        <v>223</v>
      </c>
      <c r="D65" s="52">
        <v>36</v>
      </c>
      <c r="E65" s="2">
        <v>15</v>
      </c>
      <c r="F65" s="2">
        <f t="shared" si="0"/>
        <v>540</v>
      </c>
      <c r="G65" s="50">
        <v>15</v>
      </c>
      <c r="J65" s="42"/>
      <c r="K65" s="41"/>
      <c r="O65" s="41"/>
    </row>
    <row r="66" spans="1:15" ht="12.75">
      <c r="A66" s="10" t="s">
        <v>51</v>
      </c>
      <c r="B66" s="46" t="s">
        <v>52</v>
      </c>
      <c r="C66" s="10" t="s">
        <v>12</v>
      </c>
      <c r="D66" s="51">
        <v>103</v>
      </c>
      <c r="E66" s="2">
        <v>5</v>
      </c>
      <c r="F66" s="2">
        <f t="shared" si="0"/>
        <v>515</v>
      </c>
      <c r="G66" s="50">
        <f>E66/2</f>
        <v>2.5</v>
      </c>
      <c r="K66" s="1"/>
      <c r="L66" s="42" t="s">
        <v>457</v>
      </c>
      <c r="M66" s="41">
        <v>6</v>
      </c>
      <c r="N66" s="41">
        <v>1</v>
      </c>
      <c r="O66" s="41"/>
    </row>
    <row r="67" spans="1:15" ht="12.75">
      <c r="A67" s="10" t="s">
        <v>377</v>
      </c>
      <c r="B67" s="46" t="s">
        <v>376</v>
      </c>
      <c r="C67" s="10" t="s">
        <v>9</v>
      </c>
      <c r="D67" s="51">
        <v>286</v>
      </c>
      <c r="E67" s="2">
        <v>81</v>
      </c>
      <c r="F67" s="2">
        <f t="shared" si="0"/>
        <v>23166</v>
      </c>
      <c r="G67" s="50">
        <v>40.5</v>
      </c>
      <c r="K67" s="1"/>
      <c r="L67" s="42"/>
      <c r="M67" s="41"/>
      <c r="N67" s="41">
        <v>1</v>
      </c>
      <c r="O67" s="41">
        <v>2</v>
      </c>
    </row>
    <row r="68" spans="1:15" ht="12.75">
      <c r="A68" s="22" t="s">
        <v>7</v>
      </c>
      <c r="B68" s="46" t="s">
        <v>219</v>
      </c>
      <c r="C68" s="10" t="s">
        <v>9</v>
      </c>
      <c r="D68" s="52">
        <v>63</v>
      </c>
      <c r="E68" s="2">
        <v>22</v>
      </c>
      <c r="F68" s="2">
        <f t="shared" si="0"/>
        <v>1386</v>
      </c>
      <c r="G68" s="50">
        <f>E68/2</f>
        <v>11</v>
      </c>
      <c r="K68" s="1"/>
      <c r="L68" s="10" t="s">
        <v>389</v>
      </c>
      <c r="M68" s="1">
        <v>1</v>
      </c>
      <c r="O68" s="41"/>
    </row>
    <row r="69" spans="1:13" ht="12.75">
      <c r="A69" s="22" t="s">
        <v>7</v>
      </c>
      <c r="B69" s="46" t="s">
        <v>53</v>
      </c>
      <c r="C69" s="10" t="s">
        <v>9</v>
      </c>
      <c r="D69" s="51">
        <v>60</v>
      </c>
      <c r="E69" s="2">
        <v>13</v>
      </c>
      <c r="F69" s="2">
        <f t="shared" si="0"/>
        <v>780</v>
      </c>
      <c r="G69" s="50">
        <f>E69/2</f>
        <v>6.5</v>
      </c>
      <c r="K69" s="1"/>
      <c r="L69" s="10" t="s">
        <v>436</v>
      </c>
      <c r="M69" s="1">
        <v>1</v>
      </c>
    </row>
    <row r="70" spans="1:11" ht="12.75">
      <c r="A70" s="22" t="s">
        <v>7</v>
      </c>
      <c r="B70" s="46" t="s">
        <v>54</v>
      </c>
      <c r="C70" s="10" t="s">
        <v>55</v>
      </c>
      <c r="D70" s="51">
        <v>41</v>
      </c>
      <c r="E70" s="2">
        <v>13</v>
      </c>
      <c r="F70" s="2">
        <f t="shared" si="0"/>
        <v>533</v>
      </c>
      <c r="G70" s="50">
        <v>13</v>
      </c>
      <c r="K70" s="1"/>
    </row>
    <row r="71" spans="1:11" ht="12.75">
      <c r="A71" s="22" t="s">
        <v>7</v>
      </c>
      <c r="B71" s="46" t="s">
        <v>56</v>
      </c>
      <c r="C71" s="10" t="s">
        <v>9</v>
      </c>
      <c r="D71" s="51">
        <v>56</v>
      </c>
      <c r="E71" s="2">
        <v>15</v>
      </c>
      <c r="F71" s="2">
        <f t="shared" si="0"/>
        <v>840</v>
      </c>
      <c r="G71" s="50">
        <v>15</v>
      </c>
      <c r="K71" s="1"/>
    </row>
    <row r="72" spans="1:11" ht="12.75">
      <c r="A72" s="22" t="s">
        <v>71</v>
      </c>
      <c r="B72" s="46" t="s">
        <v>298</v>
      </c>
      <c r="C72" s="10" t="s">
        <v>9</v>
      </c>
      <c r="D72" s="51">
        <v>246</v>
      </c>
      <c r="E72" s="2">
        <v>22.5</v>
      </c>
      <c r="F72" s="2">
        <f t="shared" si="0"/>
        <v>5535</v>
      </c>
      <c r="G72" s="50">
        <f>E72/2</f>
        <v>11.25</v>
      </c>
      <c r="K72" s="1"/>
    </row>
    <row r="73" spans="1:11" ht="12.75">
      <c r="A73" s="10" t="s">
        <v>57</v>
      </c>
      <c r="B73" s="46" t="s">
        <v>58</v>
      </c>
      <c r="C73" s="10" t="s">
        <v>59</v>
      </c>
      <c r="D73" s="51">
        <v>27</v>
      </c>
      <c r="E73" s="2">
        <v>13</v>
      </c>
      <c r="F73" s="2">
        <f aca="true" t="shared" si="3" ref="F73:F148">D73*E73</f>
        <v>351</v>
      </c>
      <c r="G73" s="50">
        <v>13</v>
      </c>
      <c r="K73" s="1"/>
    </row>
    <row r="74" spans="1:11" ht="12.75">
      <c r="A74" s="22" t="s">
        <v>7</v>
      </c>
      <c r="B74" s="46" t="s">
        <v>60</v>
      </c>
      <c r="C74" s="10" t="s">
        <v>9</v>
      </c>
      <c r="D74" s="51">
        <v>104</v>
      </c>
      <c r="E74" s="2">
        <v>7</v>
      </c>
      <c r="F74" s="2">
        <f t="shared" si="3"/>
        <v>728</v>
      </c>
      <c r="G74" s="50">
        <f>E74/2</f>
        <v>3.5</v>
      </c>
      <c r="K74" s="1"/>
    </row>
    <row r="75" spans="1:15" ht="12.75">
      <c r="A75" s="22" t="s">
        <v>75</v>
      </c>
      <c r="B75" s="46" t="s">
        <v>305</v>
      </c>
      <c r="C75" s="10" t="s">
        <v>9</v>
      </c>
      <c r="D75" s="51">
        <v>120</v>
      </c>
      <c r="E75" s="2">
        <v>36</v>
      </c>
      <c r="F75" s="2">
        <f t="shared" si="3"/>
        <v>4320</v>
      </c>
      <c r="G75" s="50">
        <f>E75/2</f>
        <v>18</v>
      </c>
      <c r="K75" s="1"/>
      <c r="L75" s="10" t="s">
        <v>462</v>
      </c>
      <c r="M75" s="1">
        <v>3</v>
      </c>
      <c r="N75" s="1">
        <v>1</v>
      </c>
      <c r="O75" s="1">
        <v>1</v>
      </c>
    </row>
    <row r="76" spans="1:13" ht="12.75">
      <c r="A76" s="10" t="s">
        <v>61</v>
      </c>
      <c r="B76" s="46" t="s">
        <v>62</v>
      </c>
      <c r="C76" s="10" t="s">
        <v>12</v>
      </c>
      <c r="D76" s="51">
        <v>160</v>
      </c>
      <c r="E76" s="2">
        <v>1</v>
      </c>
      <c r="F76" s="2">
        <f t="shared" si="3"/>
        <v>160</v>
      </c>
      <c r="G76" s="50">
        <f>E76/2</f>
        <v>0.5</v>
      </c>
      <c r="K76" s="1"/>
      <c r="L76" s="10" t="s">
        <v>433</v>
      </c>
      <c r="M76" s="1">
        <v>2</v>
      </c>
    </row>
    <row r="77" spans="1:17" ht="12.75">
      <c r="A77" s="10" t="s">
        <v>378</v>
      </c>
      <c r="B77" s="70" t="s">
        <v>375</v>
      </c>
      <c r="C77" s="9" t="s">
        <v>9</v>
      </c>
      <c r="D77" s="11">
        <v>151</v>
      </c>
      <c r="E77" s="5">
        <v>50</v>
      </c>
      <c r="F77" s="5">
        <f t="shared" si="3"/>
        <v>7550</v>
      </c>
      <c r="G77" s="49"/>
      <c r="H77" s="5"/>
      <c r="I77" s="72"/>
      <c r="J77" s="9" t="s">
        <v>428</v>
      </c>
      <c r="K77" s="4">
        <v>95</v>
      </c>
      <c r="L77" s="9"/>
      <c r="M77" s="4"/>
      <c r="N77" s="4">
        <v>7</v>
      </c>
      <c r="O77" s="4">
        <v>1</v>
      </c>
      <c r="P77" s="6"/>
      <c r="Q77" s="6"/>
    </row>
    <row r="78" spans="1:13" ht="12.75">
      <c r="A78" s="22" t="s">
        <v>7</v>
      </c>
      <c r="B78" s="46" t="s">
        <v>194</v>
      </c>
      <c r="C78" s="10" t="s">
        <v>195</v>
      </c>
      <c r="D78" s="51">
        <v>106</v>
      </c>
      <c r="E78" s="2">
        <v>67</v>
      </c>
      <c r="F78" s="2">
        <f t="shared" si="3"/>
        <v>7102</v>
      </c>
      <c r="G78" s="50">
        <v>67</v>
      </c>
      <c r="K78" s="1"/>
      <c r="L78" s="10" t="s">
        <v>456</v>
      </c>
      <c r="M78" s="1">
        <v>5</v>
      </c>
    </row>
    <row r="79" spans="1:13" ht="12.75">
      <c r="A79" s="10" t="s">
        <v>63</v>
      </c>
      <c r="B79" s="46" t="s">
        <v>64</v>
      </c>
      <c r="C79" s="10" t="s">
        <v>12</v>
      </c>
      <c r="D79" s="51">
        <v>355</v>
      </c>
      <c r="E79" s="2">
        <v>3</v>
      </c>
      <c r="F79" s="2">
        <f t="shared" si="3"/>
        <v>1065</v>
      </c>
      <c r="G79" s="50">
        <f>E79/2</f>
        <v>1.5</v>
      </c>
      <c r="K79" s="1"/>
      <c r="L79" s="42"/>
      <c r="M79" s="41"/>
    </row>
    <row r="80" spans="1:13" ht="12.75">
      <c r="A80" s="10" t="s">
        <v>290</v>
      </c>
      <c r="B80" s="46" t="s">
        <v>289</v>
      </c>
      <c r="C80" s="10" t="s">
        <v>9</v>
      </c>
      <c r="D80" s="51">
        <v>33</v>
      </c>
      <c r="E80" s="2">
        <v>5</v>
      </c>
      <c r="F80" s="2">
        <f t="shared" si="3"/>
        <v>165</v>
      </c>
      <c r="G80" s="50">
        <v>5</v>
      </c>
      <c r="K80" s="1"/>
      <c r="L80" s="42"/>
      <c r="M80" s="41"/>
    </row>
    <row r="81" spans="1:14" ht="12.75">
      <c r="A81" s="10" t="s">
        <v>306</v>
      </c>
      <c r="B81" s="46" t="s">
        <v>307</v>
      </c>
      <c r="C81" s="10" t="s">
        <v>9</v>
      </c>
      <c r="D81" s="51">
        <v>169</v>
      </c>
      <c r="E81" s="2">
        <v>31</v>
      </c>
      <c r="F81" s="2">
        <f t="shared" si="3"/>
        <v>5239</v>
      </c>
      <c r="G81" s="50">
        <v>15.5</v>
      </c>
      <c r="K81" s="1"/>
      <c r="L81" s="10" t="s">
        <v>470</v>
      </c>
      <c r="M81" s="1">
        <v>3</v>
      </c>
      <c r="N81" s="1">
        <v>1</v>
      </c>
    </row>
    <row r="82" spans="1:13" ht="12.75">
      <c r="A82" s="22" t="s">
        <v>7</v>
      </c>
      <c r="B82" s="46" t="s">
        <v>65</v>
      </c>
      <c r="C82" s="10" t="s">
        <v>9</v>
      </c>
      <c r="D82" s="52">
        <v>50</v>
      </c>
      <c r="E82" s="2">
        <v>20</v>
      </c>
      <c r="F82" s="2">
        <f t="shared" si="3"/>
        <v>1000</v>
      </c>
      <c r="G82" s="50">
        <v>20</v>
      </c>
      <c r="K82" s="1"/>
      <c r="L82" s="42"/>
      <c r="M82" s="41"/>
    </row>
    <row r="83" spans="1:17" ht="12.75">
      <c r="A83" s="22" t="s">
        <v>373</v>
      </c>
      <c r="B83" s="70" t="s">
        <v>483</v>
      </c>
      <c r="C83" s="9" t="s">
        <v>9</v>
      </c>
      <c r="D83" s="71">
        <v>483</v>
      </c>
      <c r="E83" s="5">
        <v>79</v>
      </c>
      <c r="F83" s="5">
        <f t="shared" si="3"/>
        <v>38157</v>
      </c>
      <c r="G83" s="49">
        <v>79</v>
      </c>
      <c r="H83" s="5"/>
      <c r="I83" s="72"/>
      <c r="J83" s="9" t="s">
        <v>390</v>
      </c>
      <c r="K83" s="4">
        <v>59</v>
      </c>
      <c r="L83" s="73"/>
      <c r="M83" s="74"/>
      <c r="N83" s="4">
        <v>4</v>
      </c>
      <c r="O83" s="4">
        <v>4</v>
      </c>
      <c r="P83" s="6"/>
      <c r="Q83" s="6"/>
    </row>
    <row r="84" spans="1:17" ht="12.75">
      <c r="A84" s="22" t="s">
        <v>373</v>
      </c>
      <c r="B84" s="70" t="s">
        <v>484</v>
      </c>
      <c r="C84" s="9" t="s">
        <v>9</v>
      </c>
      <c r="D84" s="71">
        <v>483</v>
      </c>
      <c r="E84" s="5">
        <v>68</v>
      </c>
      <c r="F84" s="5">
        <f t="shared" si="3"/>
        <v>32844</v>
      </c>
      <c r="G84" s="49">
        <v>68</v>
      </c>
      <c r="H84" s="5"/>
      <c r="I84" s="72">
        <v>5</v>
      </c>
      <c r="J84" s="9"/>
      <c r="K84" s="4">
        <v>59</v>
      </c>
      <c r="L84" s="73"/>
      <c r="M84" s="74"/>
      <c r="N84" s="4">
        <v>4</v>
      </c>
      <c r="O84" s="4">
        <v>4</v>
      </c>
      <c r="P84" s="6"/>
      <c r="Q84" s="6"/>
    </row>
    <row r="85" spans="1:11" ht="12.75">
      <c r="A85" s="10" t="s">
        <v>66</v>
      </c>
      <c r="B85" s="46" t="s">
        <v>67</v>
      </c>
      <c r="C85" s="10" t="s">
        <v>9</v>
      </c>
      <c r="D85" s="51">
        <v>151</v>
      </c>
      <c r="E85" s="2">
        <v>3</v>
      </c>
      <c r="F85" s="2">
        <f t="shared" si="3"/>
        <v>453</v>
      </c>
      <c r="G85" s="50">
        <f>E85/2</f>
        <v>1.5</v>
      </c>
      <c r="K85" s="1"/>
    </row>
    <row r="86" spans="1:15" ht="12.75">
      <c r="A86" s="22" t="s">
        <v>7</v>
      </c>
      <c r="B86" s="46" t="s">
        <v>68</v>
      </c>
      <c r="C86" s="10" t="s">
        <v>189</v>
      </c>
      <c r="D86" s="51">
        <v>37</v>
      </c>
      <c r="E86" s="2">
        <v>2</v>
      </c>
      <c r="F86" s="2">
        <f t="shared" si="3"/>
        <v>74</v>
      </c>
      <c r="G86" s="50">
        <v>2</v>
      </c>
      <c r="K86" s="1"/>
      <c r="O86" s="1">
        <v>2</v>
      </c>
    </row>
    <row r="87" spans="1:15" ht="12.75">
      <c r="A87" s="10" t="s">
        <v>69</v>
      </c>
      <c r="B87" s="46" t="s">
        <v>70</v>
      </c>
      <c r="C87" s="10" t="s">
        <v>9</v>
      </c>
      <c r="D87" s="52">
        <v>148</v>
      </c>
      <c r="E87" s="47">
        <v>17</v>
      </c>
      <c r="F87" s="2">
        <f t="shared" si="3"/>
        <v>2516</v>
      </c>
      <c r="G87" s="50">
        <f>E87/2</f>
        <v>8.5</v>
      </c>
      <c r="K87" s="1"/>
      <c r="L87" s="42" t="s">
        <v>443</v>
      </c>
      <c r="M87" s="41">
        <v>1</v>
      </c>
      <c r="N87" s="41"/>
      <c r="O87" s="1">
        <v>5</v>
      </c>
    </row>
    <row r="88" spans="1:17" ht="12.75">
      <c r="A88" s="9" t="s">
        <v>415</v>
      </c>
      <c r="B88" s="70" t="s">
        <v>414</v>
      </c>
      <c r="C88" s="9" t="s">
        <v>9</v>
      </c>
      <c r="D88" s="71">
        <v>824</v>
      </c>
      <c r="E88" s="96">
        <v>50</v>
      </c>
      <c r="F88" s="2">
        <f t="shared" si="3"/>
        <v>41200</v>
      </c>
      <c r="G88" s="49"/>
      <c r="H88" s="5"/>
      <c r="I88" s="72"/>
      <c r="J88" s="9" t="s">
        <v>439</v>
      </c>
      <c r="K88" s="4">
        <v>67</v>
      </c>
      <c r="L88" s="73"/>
      <c r="M88" s="74"/>
      <c r="N88" s="74">
        <v>2</v>
      </c>
      <c r="O88" s="4">
        <v>1</v>
      </c>
      <c r="P88" s="6" t="s">
        <v>416</v>
      </c>
      <c r="Q88" s="6"/>
    </row>
    <row r="89" spans="1:14" ht="12.75">
      <c r="A89" s="10" t="s">
        <v>71</v>
      </c>
      <c r="B89" s="46" t="s">
        <v>227</v>
      </c>
      <c r="C89" s="10" t="s">
        <v>24</v>
      </c>
      <c r="D89" s="52">
        <v>28</v>
      </c>
      <c r="E89" s="2">
        <v>15</v>
      </c>
      <c r="F89" s="2">
        <f t="shared" si="3"/>
        <v>420</v>
      </c>
      <c r="G89" s="50">
        <v>15</v>
      </c>
      <c r="J89" s="42"/>
      <c r="K89" s="41"/>
      <c r="N89" s="1">
        <v>1</v>
      </c>
    </row>
    <row r="90" spans="1:16" ht="12.75">
      <c r="A90" s="10" t="s">
        <v>69</v>
      </c>
      <c r="B90" s="46" t="s">
        <v>418</v>
      </c>
      <c r="C90" s="10" t="s">
        <v>9</v>
      </c>
      <c r="D90" s="52">
        <v>278</v>
      </c>
      <c r="E90" s="2">
        <v>64</v>
      </c>
      <c r="F90" s="2">
        <f t="shared" si="3"/>
        <v>17792</v>
      </c>
      <c r="G90" s="50">
        <v>32</v>
      </c>
      <c r="J90" s="42"/>
      <c r="K90" s="41"/>
      <c r="L90" s="10" t="s">
        <v>434</v>
      </c>
      <c r="M90" s="1">
        <v>8</v>
      </c>
      <c r="N90" s="1">
        <v>14</v>
      </c>
      <c r="O90" s="1">
        <v>2</v>
      </c>
      <c r="P90" s="3" t="s">
        <v>423</v>
      </c>
    </row>
    <row r="91" spans="1:13" ht="12.75">
      <c r="A91" s="10" t="s">
        <v>71</v>
      </c>
      <c r="B91" s="46" t="s">
        <v>72</v>
      </c>
      <c r="C91" s="10" t="s">
        <v>9</v>
      </c>
      <c r="D91" s="51">
        <v>149</v>
      </c>
      <c r="E91" s="2">
        <v>23</v>
      </c>
      <c r="F91" s="2">
        <f t="shared" si="3"/>
        <v>3427</v>
      </c>
      <c r="G91" s="50">
        <f>E91/2</f>
        <v>11.5</v>
      </c>
      <c r="K91" s="1"/>
      <c r="L91" s="10" t="s">
        <v>436</v>
      </c>
      <c r="M91" s="1">
        <v>1</v>
      </c>
    </row>
    <row r="92" spans="1:14" ht="12.75">
      <c r="A92" s="22" t="s">
        <v>7</v>
      </c>
      <c r="B92" s="46" t="s">
        <v>73</v>
      </c>
      <c r="C92" s="10" t="s">
        <v>12</v>
      </c>
      <c r="D92" s="51">
        <v>633</v>
      </c>
      <c r="E92" s="2">
        <v>3</v>
      </c>
      <c r="F92" s="2">
        <f t="shared" si="3"/>
        <v>1899</v>
      </c>
      <c r="G92" s="50">
        <f>E92/2</f>
        <v>1.5</v>
      </c>
      <c r="K92" s="1"/>
      <c r="N92" s="41"/>
    </row>
    <row r="93" spans="1:11" ht="12.75">
      <c r="A93" s="22" t="s">
        <v>7</v>
      </c>
      <c r="B93" s="46" t="s">
        <v>74</v>
      </c>
      <c r="C93" s="10" t="s">
        <v>9</v>
      </c>
      <c r="D93" s="51">
        <v>25</v>
      </c>
      <c r="E93" s="2">
        <v>1</v>
      </c>
      <c r="F93" s="2">
        <f t="shared" si="3"/>
        <v>25</v>
      </c>
      <c r="G93" s="50">
        <v>1</v>
      </c>
      <c r="K93" s="1"/>
    </row>
    <row r="94" spans="1:13" ht="12.75">
      <c r="A94" s="22" t="s">
        <v>7</v>
      </c>
      <c r="B94" s="46" t="s">
        <v>226</v>
      </c>
      <c r="C94" s="10" t="s">
        <v>9</v>
      </c>
      <c r="D94" s="52">
        <v>83</v>
      </c>
      <c r="E94" s="2">
        <v>5</v>
      </c>
      <c r="F94" s="2">
        <f t="shared" si="3"/>
        <v>415</v>
      </c>
      <c r="G94" s="50">
        <f>E94/2</f>
        <v>2.5</v>
      </c>
      <c r="K94" s="1"/>
      <c r="L94" s="10" t="s">
        <v>433</v>
      </c>
      <c r="M94" s="1">
        <v>1</v>
      </c>
    </row>
    <row r="95" spans="1:16" ht="12.75">
      <c r="A95" s="22"/>
      <c r="B95" s="46" t="s">
        <v>397</v>
      </c>
      <c r="C95" s="10" t="s">
        <v>9</v>
      </c>
      <c r="D95" s="52">
        <v>148</v>
      </c>
      <c r="E95" s="2">
        <v>84</v>
      </c>
      <c r="F95" s="2">
        <f t="shared" si="3"/>
        <v>12432</v>
      </c>
      <c r="G95" s="50">
        <v>42</v>
      </c>
      <c r="K95" s="1"/>
      <c r="L95" s="10" t="s">
        <v>447</v>
      </c>
      <c r="M95" s="1">
        <v>1</v>
      </c>
      <c r="N95" s="1">
        <v>4</v>
      </c>
      <c r="O95" s="1">
        <v>1</v>
      </c>
      <c r="P95" s="3" t="s">
        <v>398</v>
      </c>
    </row>
    <row r="96" spans="1:11" ht="12.75">
      <c r="A96" s="22" t="s">
        <v>7</v>
      </c>
      <c r="B96" s="46" t="s">
        <v>203</v>
      </c>
      <c r="C96" s="10" t="s">
        <v>202</v>
      </c>
      <c r="D96" s="52">
        <v>80</v>
      </c>
      <c r="E96" s="2">
        <v>10</v>
      </c>
      <c r="F96" s="2">
        <f t="shared" si="3"/>
        <v>800</v>
      </c>
      <c r="G96" s="50">
        <f>E96/2</f>
        <v>5</v>
      </c>
      <c r="J96" s="42"/>
      <c r="K96" s="41"/>
    </row>
    <row r="97" spans="1:11" ht="12.75">
      <c r="A97" s="22" t="s">
        <v>7</v>
      </c>
      <c r="B97" s="46" t="s">
        <v>204</v>
      </c>
      <c r="C97" s="10" t="s">
        <v>202</v>
      </c>
      <c r="D97" s="52">
        <v>34</v>
      </c>
      <c r="E97" s="2">
        <v>10</v>
      </c>
      <c r="F97" s="2">
        <f t="shared" si="3"/>
        <v>340</v>
      </c>
      <c r="G97" s="50">
        <v>10</v>
      </c>
      <c r="J97" s="42"/>
      <c r="K97" s="41"/>
    </row>
    <row r="98" spans="1:15" ht="12.75">
      <c r="A98" s="22"/>
      <c r="B98" s="46" t="s">
        <v>324</v>
      </c>
      <c r="C98" s="10" t="s">
        <v>9</v>
      </c>
      <c r="D98" s="52"/>
      <c r="E98" s="2">
        <v>98</v>
      </c>
      <c r="F98" s="2">
        <f t="shared" si="3"/>
        <v>0</v>
      </c>
      <c r="G98" s="50">
        <f>E98/2</f>
        <v>49</v>
      </c>
      <c r="J98" s="42"/>
      <c r="K98" s="41"/>
      <c r="L98" s="42"/>
      <c r="M98" s="41"/>
      <c r="N98" s="41"/>
      <c r="O98" s="41"/>
    </row>
    <row r="99" spans="1:15" ht="12.75">
      <c r="A99" s="22" t="s">
        <v>344</v>
      </c>
      <c r="B99" s="46" t="s">
        <v>345</v>
      </c>
      <c r="C99" s="10" t="s">
        <v>9</v>
      </c>
      <c r="D99" s="52">
        <v>226</v>
      </c>
      <c r="E99" s="2">
        <v>78</v>
      </c>
      <c r="F99" s="2">
        <f t="shared" si="3"/>
        <v>17628</v>
      </c>
      <c r="G99" s="50">
        <v>39</v>
      </c>
      <c r="J99" s="42"/>
      <c r="K99" s="41"/>
      <c r="L99" s="42"/>
      <c r="M99" s="41"/>
      <c r="N99" s="41"/>
      <c r="O99" s="41"/>
    </row>
    <row r="100" spans="1:15" ht="12.75">
      <c r="A100" s="10" t="s">
        <v>75</v>
      </c>
      <c r="B100" s="46" t="s">
        <v>76</v>
      </c>
      <c r="C100" s="10" t="s">
        <v>12</v>
      </c>
      <c r="D100" s="52">
        <v>346</v>
      </c>
      <c r="E100" s="2">
        <v>13</v>
      </c>
      <c r="F100" s="2">
        <f t="shared" si="3"/>
        <v>4498</v>
      </c>
      <c r="G100" s="50">
        <f>E100/2</f>
        <v>6.5</v>
      </c>
      <c r="J100" s="42"/>
      <c r="K100" s="41"/>
      <c r="L100" s="10" t="s">
        <v>422</v>
      </c>
      <c r="M100" s="1">
        <v>2</v>
      </c>
      <c r="O100" s="41">
        <v>4</v>
      </c>
    </row>
    <row r="101" spans="1:15" ht="12.75">
      <c r="A101" s="10" t="s">
        <v>75</v>
      </c>
      <c r="B101" s="46" t="s">
        <v>77</v>
      </c>
      <c r="C101" s="10" t="s">
        <v>12</v>
      </c>
      <c r="D101" s="52">
        <v>266</v>
      </c>
      <c r="E101" s="2">
        <v>13</v>
      </c>
      <c r="F101" s="2">
        <f t="shared" si="3"/>
        <v>3458</v>
      </c>
      <c r="G101" s="50">
        <f>E101/2</f>
        <v>6.5</v>
      </c>
      <c r="I101">
        <v>6</v>
      </c>
      <c r="J101" s="42"/>
      <c r="K101" s="41"/>
      <c r="L101" s="10" t="s">
        <v>463</v>
      </c>
      <c r="M101" s="1">
        <v>6</v>
      </c>
      <c r="O101" s="41"/>
    </row>
    <row r="102" spans="1:15" ht="12.75">
      <c r="A102" s="10" t="s">
        <v>78</v>
      </c>
      <c r="B102" s="46" t="s">
        <v>79</v>
      </c>
      <c r="C102" s="10" t="s">
        <v>9</v>
      </c>
      <c r="D102" s="52">
        <v>52</v>
      </c>
      <c r="E102" s="2">
        <v>13</v>
      </c>
      <c r="F102" s="2">
        <f t="shared" si="3"/>
        <v>676</v>
      </c>
      <c r="G102" s="50">
        <v>13</v>
      </c>
      <c r="J102" s="42"/>
      <c r="K102" s="41"/>
      <c r="O102" s="41"/>
    </row>
    <row r="103" spans="1:13" ht="12.75">
      <c r="A103" s="22" t="s">
        <v>7</v>
      </c>
      <c r="B103" s="46" t="s">
        <v>80</v>
      </c>
      <c r="C103" s="10" t="s">
        <v>9</v>
      </c>
      <c r="D103" s="52">
        <v>81</v>
      </c>
      <c r="E103" s="2">
        <v>28</v>
      </c>
      <c r="F103" s="2">
        <f t="shared" si="3"/>
        <v>2268</v>
      </c>
      <c r="G103" s="50">
        <f>E103/2</f>
        <v>14</v>
      </c>
      <c r="K103" s="1"/>
      <c r="L103" s="10" t="s">
        <v>459</v>
      </c>
      <c r="M103" s="1">
        <v>2</v>
      </c>
    </row>
    <row r="104" spans="1:14" ht="12.75">
      <c r="A104" s="22" t="s">
        <v>346</v>
      </c>
      <c r="B104" s="46" t="s">
        <v>343</v>
      </c>
      <c r="C104" s="10" t="s">
        <v>9</v>
      </c>
      <c r="D104" s="52">
        <v>157</v>
      </c>
      <c r="E104" s="2">
        <v>78</v>
      </c>
      <c r="F104" s="2">
        <f t="shared" si="3"/>
        <v>12246</v>
      </c>
      <c r="G104" s="50">
        <v>39</v>
      </c>
      <c r="K104" s="1"/>
      <c r="L104" s="10" t="s">
        <v>403</v>
      </c>
      <c r="M104" s="1">
        <v>2</v>
      </c>
      <c r="N104" s="1">
        <v>1</v>
      </c>
    </row>
    <row r="105" spans="1:15" ht="12.75">
      <c r="A105" s="10" t="s">
        <v>81</v>
      </c>
      <c r="B105" s="46" t="s">
        <v>82</v>
      </c>
      <c r="C105" s="10" t="s">
        <v>12</v>
      </c>
      <c r="D105" s="51">
        <v>468</v>
      </c>
      <c r="E105" s="2">
        <v>13</v>
      </c>
      <c r="F105" s="2">
        <f t="shared" si="3"/>
        <v>6084</v>
      </c>
      <c r="G105" s="50">
        <f>E105/2</f>
        <v>6.5</v>
      </c>
      <c r="J105" s="42"/>
      <c r="K105" s="41"/>
      <c r="L105" s="42" t="s">
        <v>458</v>
      </c>
      <c r="M105" s="41">
        <v>3</v>
      </c>
      <c r="O105" s="1">
        <v>1</v>
      </c>
    </row>
    <row r="106" spans="1:11" ht="12.75">
      <c r="A106" s="10" t="s">
        <v>83</v>
      </c>
      <c r="B106" s="46" t="s">
        <v>84</v>
      </c>
      <c r="C106" s="10" t="s">
        <v>9</v>
      </c>
      <c r="D106" s="51">
        <v>24</v>
      </c>
      <c r="E106" s="2">
        <v>20</v>
      </c>
      <c r="F106" s="2">
        <f t="shared" si="3"/>
        <v>480</v>
      </c>
      <c r="G106" s="50">
        <v>20</v>
      </c>
      <c r="K106" s="1"/>
    </row>
    <row r="107" spans="1:16" ht="12.75">
      <c r="A107" s="10" t="s">
        <v>419</v>
      </c>
      <c r="B107" s="46" t="s">
        <v>420</v>
      </c>
      <c r="C107" s="10" t="s">
        <v>9</v>
      </c>
      <c r="D107" s="51">
        <v>305</v>
      </c>
      <c r="E107" s="2">
        <v>83</v>
      </c>
      <c r="F107" s="2">
        <f t="shared" si="3"/>
        <v>25315</v>
      </c>
      <c r="G107" s="50">
        <v>41.5</v>
      </c>
      <c r="K107" s="1"/>
      <c r="N107" s="1">
        <v>7</v>
      </c>
      <c r="O107" s="1">
        <v>1</v>
      </c>
      <c r="P107" s="3" t="s">
        <v>429</v>
      </c>
    </row>
    <row r="108" spans="1:13" ht="12.75">
      <c r="A108" s="10" t="s">
        <v>61</v>
      </c>
      <c r="B108" s="46" t="s">
        <v>85</v>
      </c>
      <c r="C108" s="10" t="s">
        <v>86</v>
      </c>
      <c r="D108" s="52">
        <v>37</v>
      </c>
      <c r="E108" s="2">
        <v>1</v>
      </c>
      <c r="F108" s="2">
        <f t="shared" si="3"/>
        <v>37</v>
      </c>
      <c r="G108" s="50">
        <v>1</v>
      </c>
      <c r="K108" s="1"/>
      <c r="L108" s="10" t="s">
        <v>385</v>
      </c>
      <c r="M108" s="1">
        <v>1</v>
      </c>
    </row>
    <row r="109" spans="1:15" ht="12.75">
      <c r="A109" s="10" t="s">
        <v>347</v>
      </c>
      <c r="B109" s="46" t="s">
        <v>348</v>
      </c>
      <c r="C109" s="10" t="s">
        <v>241</v>
      </c>
      <c r="D109" s="52">
        <v>28</v>
      </c>
      <c r="E109" s="2">
        <v>16</v>
      </c>
      <c r="F109" s="2">
        <f t="shared" si="3"/>
        <v>448</v>
      </c>
      <c r="G109" s="50">
        <v>16</v>
      </c>
      <c r="K109" s="1"/>
      <c r="O109" s="1">
        <v>1</v>
      </c>
    </row>
    <row r="110" spans="1:15" ht="12.75">
      <c r="A110" s="10" t="s">
        <v>312</v>
      </c>
      <c r="B110" s="46" t="s">
        <v>311</v>
      </c>
      <c r="C110" s="10" t="s">
        <v>9</v>
      </c>
      <c r="D110" s="52">
        <v>114</v>
      </c>
      <c r="E110" s="2">
        <v>38.5</v>
      </c>
      <c r="F110" s="2">
        <f t="shared" si="3"/>
        <v>4389</v>
      </c>
      <c r="G110" s="50">
        <v>19.25</v>
      </c>
      <c r="K110" s="44"/>
      <c r="L110" s="10" t="s">
        <v>436</v>
      </c>
      <c r="M110" s="44">
        <v>1</v>
      </c>
      <c r="N110" s="44">
        <v>1</v>
      </c>
      <c r="O110" s="44"/>
    </row>
    <row r="111" spans="1:15" ht="12.75">
      <c r="A111" s="10" t="s">
        <v>87</v>
      </c>
      <c r="B111" s="46" t="s">
        <v>206</v>
      </c>
      <c r="C111" s="10" t="s">
        <v>9</v>
      </c>
      <c r="D111" s="52">
        <v>233</v>
      </c>
      <c r="E111" s="2">
        <v>20</v>
      </c>
      <c r="F111" s="2">
        <f t="shared" si="3"/>
        <v>4660</v>
      </c>
      <c r="G111" s="50">
        <f>E111/2</f>
        <v>10</v>
      </c>
      <c r="J111" s="42"/>
      <c r="K111" s="41"/>
      <c r="L111" s="10" t="s">
        <v>433</v>
      </c>
      <c r="M111" s="1">
        <v>2</v>
      </c>
      <c r="N111" s="41"/>
      <c r="O111" s="41"/>
    </row>
    <row r="112" spans="1:13" ht="12.75">
      <c r="A112" s="10" t="s">
        <v>208</v>
      </c>
      <c r="B112" s="46" t="s">
        <v>209</v>
      </c>
      <c r="C112" s="10" t="s">
        <v>24</v>
      </c>
      <c r="D112" s="52">
        <v>155</v>
      </c>
      <c r="E112" s="2">
        <v>15</v>
      </c>
      <c r="F112" s="2">
        <f t="shared" si="3"/>
        <v>2325</v>
      </c>
      <c r="G112" s="50">
        <f>E112/2</f>
        <v>7.5</v>
      </c>
      <c r="J112" s="42"/>
      <c r="K112" s="41"/>
      <c r="L112" s="10" t="s">
        <v>460</v>
      </c>
      <c r="M112" s="1">
        <v>13</v>
      </c>
    </row>
    <row r="113" spans="1:13" ht="12.75">
      <c r="A113" s="22" t="s">
        <v>7</v>
      </c>
      <c r="B113" s="46" t="s">
        <v>88</v>
      </c>
      <c r="C113" s="10" t="s">
        <v>12</v>
      </c>
      <c r="D113" s="51">
        <v>237</v>
      </c>
      <c r="E113" s="2">
        <v>3</v>
      </c>
      <c r="F113" s="2">
        <f t="shared" si="3"/>
        <v>711</v>
      </c>
      <c r="G113" s="50">
        <f>E113/2</f>
        <v>1.5</v>
      </c>
      <c r="K113" s="41"/>
      <c r="L113" s="10" t="s">
        <v>433</v>
      </c>
      <c r="M113" s="1">
        <v>1</v>
      </c>
    </row>
    <row r="114" spans="1:15" ht="12.75">
      <c r="A114" s="10" t="s">
        <v>89</v>
      </c>
      <c r="B114" s="46" t="s">
        <v>90</v>
      </c>
      <c r="C114" s="10" t="s">
        <v>9</v>
      </c>
      <c r="D114" s="52">
        <v>41</v>
      </c>
      <c r="E114" s="2">
        <v>9</v>
      </c>
      <c r="F114" s="2">
        <f t="shared" si="3"/>
        <v>369</v>
      </c>
      <c r="G114" s="50">
        <v>9</v>
      </c>
      <c r="K114" s="1"/>
      <c r="M114" s="41"/>
      <c r="O114" s="41"/>
    </row>
    <row r="115" spans="1:13" ht="12.75">
      <c r="A115" s="10" t="s">
        <v>17</v>
      </c>
      <c r="B115" s="46" t="s">
        <v>91</v>
      </c>
      <c r="C115" s="10" t="s">
        <v>12</v>
      </c>
      <c r="D115" s="51">
        <v>167</v>
      </c>
      <c r="E115" s="2">
        <v>4</v>
      </c>
      <c r="F115" s="2">
        <f t="shared" si="3"/>
        <v>668</v>
      </c>
      <c r="G115" s="50">
        <f aca="true" t="shared" si="4" ref="G115:G124">E115/2</f>
        <v>2</v>
      </c>
      <c r="I115">
        <v>26</v>
      </c>
      <c r="K115" s="1"/>
      <c r="L115" s="10" t="s">
        <v>471</v>
      </c>
      <c r="M115" s="1">
        <v>2</v>
      </c>
    </row>
    <row r="116" spans="1:11" ht="12.75">
      <c r="A116" s="10" t="s">
        <v>301</v>
      </c>
      <c r="B116" s="46" t="s">
        <v>302</v>
      </c>
      <c r="C116" s="10" t="s">
        <v>9</v>
      </c>
      <c r="D116" s="51">
        <v>246</v>
      </c>
      <c r="E116" s="2">
        <v>32</v>
      </c>
      <c r="F116" s="2">
        <f t="shared" si="3"/>
        <v>7872</v>
      </c>
      <c r="G116" s="50">
        <f t="shared" si="4"/>
        <v>16</v>
      </c>
      <c r="K116" s="1"/>
    </row>
    <row r="117" spans="1:14" ht="12.75">
      <c r="A117" s="10" t="s">
        <v>251</v>
      </c>
      <c r="B117" s="46" t="s">
        <v>250</v>
      </c>
      <c r="C117" s="10" t="s">
        <v>9</v>
      </c>
      <c r="D117" s="52">
        <v>60</v>
      </c>
      <c r="E117" s="2">
        <v>28</v>
      </c>
      <c r="F117" s="2">
        <f t="shared" si="3"/>
        <v>1680</v>
      </c>
      <c r="G117" s="50">
        <f t="shared" si="4"/>
        <v>14</v>
      </c>
      <c r="J117" s="42"/>
      <c r="K117" s="41"/>
      <c r="L117" s="42" t="s">
        <v>476</v>
      </c>
      <c r="M117" s="41">
        <v>3</v>
      </c>
      <c r="N117" s="41">
        <v>1</v>
      </c>
    </row>
    <row r="118" spans="1:13" ht="12.75">
      <c r="A118" s="22"/>
      <c r="B118" s="46" t="s">
        <v>230</v>
      </c>
      <c r="C118" s="10" t="s">
        <v>9</v>
      </c>
      <c r="D118" s="52">
        <v>235</v>
      </c>
      <c r="E118" s="2">
        <v>55</v>
      </c>
      <c r="F118" s="2">
        <f t="shared" si="3"/>
        <v>12925</v>
      </c>
      <c r="G118" s="50">
        <f t="shared" si="4"/>
        <v>27.5</v>
      </c>
      <c r="K118" s="1"/>
      <c r="L118" s="10" t="s">
        <v>443</v>
      </c>
      <c r="M118" s="1">
        <v>1</v>
      </c>
    </row>
    <row r="119" spans="1:14" ht="12.75">
      <c r="A119" s="22"/>
      <c r="B119" s="46" t="s">
        <v>283</v>
      </c>
      <c r="C119" s="10" t="s">
        <v>9</v>
      </c>
      <c r="D119" s="52">
        <v>197</v>
      </c>
      <c r="E119" s="2">
        <v>47</v>
      </c>
      <c r="F119" s="2">
        <f t="shared" si="3"/>
        <v>9259</v>
      </c>
      <c r="G119" s="50">
        <f t="shared" si="4"/>
        <v>23.5</v>
      </c>
      <c r="J119" s="42" t="s">
        <v>400</v>
      </c>
      <c r="K119" s="41">
        <v>1</v>
      </c>
      <c r="L119" s="42" t="s">
        <v>443</v>
      </c>
      <c r="M119" s="41">
        <v>1</v>
      </c>
      <c r="N119" s="41">
        <v>1</v>
      </c>
    </row>
    <row r="120" spans="1:14" ht="12.75">
      <c r="A120" s="22" t="s">
        <v>7</v>
      </c>
      <c r="B120" s="46" t="s">
        <v>92</v>
      </c>
      <c r="C120" s="10" t="s">
        <v>9</v>
      </c>
      <c r="D120" s="51">
        <v>176</v>
      </c>
      <c r="E120" s="47">
        <v>25</v>
      </c>
      <c r="F120" s="2">
        <f t="shared" si="3"/>
        <v>4400</v>
      </c>
      <c r="G120" s="50">
        <f t="shared" si="4"/>
        <v>12.5</v>
      </c>
      <c r="I120">
        <v>35</v>
      </c>
      <c r="K120" s="1"/>
      <c r="N120" s="1">
        <v>1</v>
      </c>
    </row>
    <row r="121" spans="1:13" ht="12.75">
      <c r="A121" s="22" t="s">
        <v>7</v>
      </c>
      <c r="B121" s="46" t="s">
        <v>193</v>
      </c>
      <c r="C121" s="10" t="s">
        <v>9</v>
      </c>
      <c r="D121" s="51">
        <v>215</v>
      </c>
      <c r="E121" s="47">
        <v>45</v>
      </c>
      <c r="F121" s="2">
        <f t="shared" si="3"/>
        <v>9675</v>
      </c>
      <c r="G121" s="50">
        <f t="shared" si="4"/>
        <v>22.5</v>
      </c>
      <c r="K121" s="1"/>
      <c r="L121" s="10" t="s">
        <v>443</v>
      </c>
      <c r="M121" s="1">
        <v>1</v>
      </c>
    </row>
    <row r="122" spans="1:14" ht="12.75">
      <c r="A122" s="22" t="s">
        <v>7</v>
      </c>
      <c r="B122" s="46" t="s">
        <v>329</v>
      </c>
      <c r="C122" s="10" t="s">
        <v>9</v>
      </c>
      <c r="D122" s="51">
        <v>58</v>
      </c>
      <c r="E122" s="47">
        <v>80</v>
      </c>
      <c r="F122" s="2">
        <f t="shared" si="3"/>
        <v>4640</v>
      </c>
      <c r="G122" s="50">
        <v>24</v>
      </c>
      <c r="J122" s="10" t="s">
        <v>400</v>
      </c>
      <c r="K122" s="1">
        <v>1</v>
      </c>
      <c r="N122" s="1">
        <v>1</v>
      </c>
    </row>
    <row r="123" spans="1:15" ht="12.75">
      <c r="A123" s="10" t="s">
        <v>89</v>
      </c>
      <c r="B123" s="46" t="s">
        <v>93</v>
      </c>
      <c r="C123" s="10" t="s">
        <v>9</v>
      </c>
      <c r="D123" s="51">
        <v>112</v>
      </c>
      <c r="E123" s="2">
        <v>13</v>
      </c>
      <c r="F123" s="2">
        <f t="shared" si="3"/>
        <v>1456</v>
      </c>
      <c r="G123" s="50">
        <f t="shared" si="4"/>
        <v>6.5</v>
      </c>
      <c r="J123" s="42"/>
      <c r="K123" s="41"/>
      <c r="L123" s="10" t="s">
        <v>433</v>
      </c>
      <c r="M123" s="1">
        <v>1</v>
      </c>
      <c r="O123" s="41"/>
    </row>
    <row r="124" spans="1:15" ht="12.75">
      <c r="A124" s="22" t="s">
        <v>7</v>
      </c>
      <c r="B124" s="46" t="s">
        <v>94</v>
      </c>
      <c r="C124" s="10" t="s">
        <v>9</v>
      </c>
      <c r="D124" s="52">
        <v>59</v>
      </c>
      <c r="E124" s="2">
        <v>16</v>
      </c>
      <c r="F124" s="2">
        <f t="shared" si="3"/>
        <v>944</v>
      </c>
      <c r="G124" s="50">
        <f t="shared" si="4"/>
        <v>8</v>
      </c>
      <c r="K124" s="1"/>
      <c r="O124" s="41"/>
    </row>
    <row r="125" spans="1:11" ht="12.75">
      <c r="A125" s="22" t="s">
        <v>7</v>
      </c>
      <c r="B125" s="46" t="s">
        <v>231</v>
      </c>
      <c r="C125" s="10" t="s">
        <v>55</v>
      </c>
      <c r="D125" s="51">
        <v>55</v>
      </c>
      <c r="E125" s="2">
        <v>20</v>
      </c>
      <c r="F125" s="2">
        <f t="shared" si="3"/>
        <v>1100</v>
      </c>
      <c r="G125" s="50">
        <v>20</v>
      </c>
      <c r="K125" s="1"/>
    </row>
    <row r="126" spans="1:15" ht="12.75">
      <c r="A126" s="22"/>
      <c r="B126" s="46" t="s">
        <v>382</v>
      </c>
      <c r="C126" s="10" t="s">
        <v>9</v>
      </c>
      <c r="D126" s="51">
        <v>122</v>
      </c>
      <c r="E126" s="2">
        <v>62</v>
      </c>
      <c r="F126" s="2">
        <f t="shared" si="3"/>
        <v>7564</v>
      </c>
      <c r="G126" s="50">
        <v>31</v>
      </c>
      <c r="J126" s="10" t="s">
        <v>388</v>
      </c>
      <c r="K126" s="1">
        <v>1</v>
      </c>
      <c r="L126" s="10" t="s">
        <v>447</v>
      </c>
      <c r="M126" s="1">
        <v>1</v>
      </c>
      <c r="N126" s="1">
        <v>2</v>
      </c>
      <c r="O126" s="1">
        <v>3</v>
      </c>
    </row>
    <row r="127" spans="1:14" ht="12.75">
      <c r="A127" s="22" t="s">
        <v>332</v>
      </c>
      <c r="B127" s="46" t="s">
        <v>333</v>
      </c>
      <c r="C127" s="10" t="s">
        <v>9</v>
      </c>
      <c r="D127" s="51">
        <v>174</v>
      </c>
      <c r="E127" s="2">
        <v>81</v>
      </c>
      <c r="F127" s="2">
        <f t="shared" si="3"/>
        <v>14094</v>
      </c>
      <c r="G127" s="50">
        <v>40.5</v>
      </c>
      <c r="K127" s="1"/>
      <c r="N127" s="1">
        <v>2</v>
      </c>
    </row>
    <row r="128" spans="1:16" ht="12.75">
      <c r="A128" s="22" t="s">
        <v>332</v>
      </c>
      <c r="B128" s="46" t="s">
        <v>401</v>
      </c>
      <c r="C128" s="10" t="s">
        <v>9</v>
      </c>
      <c r="D128" s="51">
        <v>300</v>
      </c>
      <c r="E128" s="2">
        <v>84</v>
      </c>
      <c r="F128" s="2">
        <f t="shared" si="3"/>
        <v>25200</v>
      </c>
      <c r="G128" s="50">
        <v>42</v>
      </c>
      <c r="K128" s="1"/>
      <c r="N128" s="1">
        <v>6</v>
      </c>
      <c r="O128" s="1">
        <v>2</v>
      </c>
      <c r="P128" s="3" t="s">
        <v>406</v>
      </c>
    </row>
    <row r="129" spans="1:13" ht="12.75">
      <c r="A129" s="22"/>
      <c r="B129" s="46" t="s">
        <v>297</v>
      </c>
      <c r="C129" s="10" t="s">
        <v>9</v>
      </c>
      <c r="D129" s="51">
        <v>207</v>
      </c>
      <c r="E129" s="2">
        <v>47</v>
      </c>
      <c r="F129" s="2">
        <f t="shared" si="3"/>
        <v>9729</v>
      </c>
      <c r="G129" s="50">
        <f>E129/2</f>
        <v>23.5</v>
      </c>
      <c r="K129" s="1"/>
      <c r="L129" s="10" t="s">
        <v>457</v>
      </c>
      <c r="M129" s="1">
        <v>3</v>
      </c>
    </row>
    <row r="130" spans="1:16" ht="12.75">
      <c r="A130" s="22"/>
      <c r="B130" s="70" t="s">
        <v>370</v>
      </c>
      <c r="C130" s="9" t="s">
        <v>9</v>
      </c>
      <c r="D130" s="11">
        <v>225</v>
      </c>
      <c r="E130" s="5">
        <v>80</v>
      </c>
      <c r="F130" s="5">
        <f t="shared" si="3"/>
        <v>18000</v>
      </c>
      <c r="G130" s="49">
        <v>80</v>
      </c>
      <c r="H130" s="5"/>
      <c r="I130" s="72"/>
      <c r="J130" s="9" t="s">
        <v>437</v>
      </c>
      <c r="K130" s="4">
        <v>47</v>
      </c>
      <c r="L130" s="9"/>
      <c r="M130" s="4"/>
      <c r="N130" s="4">
        <v>3</v>
      </c>
      <c r="O130" s="4">
        <v>2</v>
      </c>
      <c r="P130" s="6"/>
    </row>
    <row r="131" spans="1:14" ht="12.75">
      <c r="A131" s="22" t="s">
        <v>7</v>
      </c>
      <c r="B131" s="46" t="s">
        <v>95</v>
      </c>
      <c r="C131" s="10" t="s">
        <v>9</v>
      </c>
      <c r="D131" s="52">
        <v>65</v>
      </c>
      <c r="E131" s="2">
        <v>10</v>
      </c>
      <c r="F131" s="2">
        <f t="shared" si="3"/>
        <v>650</v>
      </c>
      <c r="G131" s="50">
        <f>E131/2</f>
        <v>5</v>
      </c>
      <c r="K131" s="1"/>
      <c r="M131" s="41"/>
      <c r="N131" s="1">
        <v>1</v>
      </c>
    </row>
    <row r="132" spans="1:14" ht="12.75">
      <c r="A132" s="22"/>
      <c r="B132" s="46" t="s">
        <v>281</v>
      </c>
      <c r="C132" s="10" t="s">
        <v>9</v>
      </c>
      <c r="D132" s="52">
        <v>225</v>
      </c>
      <c r="E132" s="2">
        <v>31.5</v>
      </c>
      <c r="F132" s="2">
        <f t="shared" si="3"/>
        <v>7087.5</v>
      </c>
      <c r="G132" s="50">
        <v>15.75</v>
      </c>
      <c r="J132" s="42"/>
      <c r="K132" s="41"/>
      <c r="L132" s="10" t="s">
        <v>481</v>
      </c>
      <c r="M132" s="1">
        <v>4</v>
      </c>
      <c r="N132" s="1">
        <v>1</v>
      </c>
    </row>
    <row r="133" spans="1:14" ht="12.75">
      <c r="A133" s="22" t="s">
        <v>7</v>
      </c>
      <c r="B133" s="46" t="s">
        <v>96</v>
      </c>
      <c r="C133" s="10" t="s">
        <v>12</v>
      </c>
      <c r="D133" s="51">
        <v>252</v>
      </c>
      <c r="E133" s="2">
        <v>8</v>
      </c>
      <c r="F133" s="2">
        <f t="shared" si="3"/>
        <v>2016</v>
      </c>
      <c r="G133" s="50">
        <f>E133/2</f>
        <v>4</v>
      </c>
      <c r="K133" s="1"/>
      <c r="L133" s="10" t="s">
        <v>433</v>
      </c>
      <c r="M133" s="1">
        <v>2</v>
      </c>
      <c r="N133" s="41"/>
    </row>
    <row r="134" spans="1:14" ht="12.75">
      <c r="A134" s="22" t="s">
        <v>7</v>
      </c>
      <c r="B134" s="46" t="s">
        <v>97</v>
      </c>
      <c r="C134" s="10" t="s">
        <v>12</v>
      </c>
      <c r="D134" s="51">
        <v>246</v>
      </c>
      <c r="E134" s="2">
        <v>3</v>
      </c>
      <c r="F134" s="2">
        <f t="shared" si="3"/>
        <v>738</v>
      </c>
      <c r="G134" s="50">
        <f>E134/2</f>
        <v>1.5</v>
      </c>
      <c r="K134" s="1"/>
      <c r="L134" s="10" t="s">
        <v>433</v>
      </c>
      <c r="M134" s="1">
        <v>2</v>
      </c>
      <c r="N134" s="41"/>
    </row>
    <row r="135" spans="1:11" ht="12.75">
      <c r="A135" s="22" t="s">
        <v>7</v>
      </c>
      <c r="B135" s="46" t="s">
        <v>98</v>
      </c>
      <c r="C135" s="10" t="s">
        <v>99</v>
      </c>
      <c r="D135" s="51">
        <v>176</v>
      </c>
      <c r="E135" s="2">
        <v>1</v>
      </c>
      <c r="F135" s="2">
        <f t="shared" si="3"/>
        <v>176</v>
      </c>
      <c r="G135" s="50">
        <f>E135/2</f>
        <v>0.5</v>
      </c>
      <c r="K135" s="1"/>
    </row>
    <row r="136" spans="1:13" ht="12.75">
      <c r="A136" s="22" t="s">
        <v>221</v>
      </c>
      <c r="B136" s="46" t="s">
        <v>222</v>
      </c>
      <c r="C136" s="10" t="s">
        <v>223</v>
      </c>
      <c r="D136" s="52">
        <v>62</v>
      </c>
      <c r="E136" s="2">
        <v>10</v>
      </c>
      <c r="F136" s="2">
        <f t="shared" si="3"/>
        <v>620</v>
      </c>
      <c r="G136" s="50">
        <f>E136/2</f>
        <v>5</v>
      </c>
      <c r="J136" s="42"/>
      <c r="K136" s="41"/>
      <c r="L136" s="10" t="s">
        <v>433</v>
      </c>
      <c r="M136" s="41">
        <v>1</v>
      </c>
    </row>
    <row r="137" spans="1:14" ht="12.75">
      <c r="A137" s="22"/>
      <c r="B137" s="46" t="s">
        <v>303</v>
      </c>
      <c r="C137" s="10" t="s">
        <v>9</v>
      </c>
      <c r="D137" s="52">
        <v>126</v>
      </c>
      <c r="E137" s="2">
        <v>20.7</v>
      </c>
      <c r="F137" s="2">
        <f t="shared" si="3"/>
        <v>2608.2</v>
      </c>
      <c r="G137" s="50">
        <v>10.35</v>
      </c>
      <c r="J137" s="42"/>
      <c r="K137" s="41"/>
      <c r="L137" s="10" t="s">
        <v>433</v>
      </c>
      <c r="M137" s="41">
        <v>4</v>
      </c>
      <c r="N137" s="1">
        <v>3</v>
      </c>
    </row>
    <row r="138" spans="1:14" ht="12.75">
      <c r="A138" s="22" t="s">
        <v>258</v>
      </c>
      <c r="B138" s="46" t="s">
        <v>259</v>
      </c>
      <c r="C138" s="10" t="s">
        <v>9</v>
      </c>
      <c r="D138" s="52">
        <v>294</v>
      </c>
      <c r="E138" s="2">
        <v>3</v>
      </c>
      <c r="F138" s="2">
        <f t="shared" si="3"/>
        <v>882</v>
      </c>
      <c r="G138" s="50">
        <f>E138/2</f>
        <v>1.5</v>
      </c>
      <c r="K138" s="1"/>
      <c r="L138" s="10" t="s">
        <v>433</v>
      </c>
      <c r="M138" s="1">
        <v>1</v>
      </c>
      <c r="N138" s="1">
        <v>3</v>
      </c>
    </row>
    <row r="139" spans="1:14" ht="12.75">
      <c r="A139" s="10" t="s">
        <v>17</v>
      </c>
      <c r="B139" s="46" t="s">
        <v>100</v>
      </c>
      <c r="C139" s="10" t="s">
        <v>12</v>
      </c>
      <c r="D139" s="52">
        <v>56</v>
      </c>
      <c r="E139" s="2">
        <v>6</v>
      </c>
      <c r="F139" s="2">
        <f t="shared" si="3"/>
        <v>336</v>
      </c>
      <c r="G139" s="50">
        <f>E139/2</f>
        <v>3</v>
      </c>
      <c r="I139">
        <v>13</v>
      </c>
      <c r="K139" s="1"/>
      <c r="L139" s="42"/>
      <c r="M139" s="41"/>
      <c r="N139" s="41"/>
    </row>
    <row r="140" spans="1:15" ht="12.75">
      <c r="A140" s="10" t="s">
        <v>101</v>
      </c>
      <c r="B140" s="46" t="s">
        <v>102</v>
      </c>
      <c r="C140" s="10" t="s">
        <v>12</v>
      </c>
      <c r="D140" s="51">
        <v>80</v>
      </c>
      <c r="E140" s="2">
        <v>5</v>
      </c>
      <c r="F140" s="2">
        <f t="shared" si="3"/>
        <v>400</v>
      </c>
      <c r="G140" s="50">
        <f>E140/2</f>
        <v>2.5</v>
      </c>
      <c r="J140" s="42"/>
      <c r="K140" s="41"/>
      <c r="L140" s="42" t="s">
        <v>433</v>
      </c>
      <c r="M140" s="1">
        <v>1</v>
      </c>
      <c r="N140" s="41"/>
      <c r="O140" s="41"/>
    </row>
    <row r="141" spans="1:11" ht="12.75">
      <c r="A141" s="22" t="s">
        <v>7</v>
      </c>
      <c r="B141" s="46" t="s">
        <v>236</v>
      </c>
      <c r="C141" s="10" t="s">
        <v>235</v>
      </c>
      <c r="D141" s="52">
        <v>73</v>
      </c>
      <c r="E141" s="2">
        <v>25</v>
      </c>
      <c r="F141" s="2">
        <f t="shared" si="3"/>
        <v>1825</v>
      </c>
      <c r="G141" s="50">
        <f>E141/2</f>
        <v>12.5</v>
      </c>
      <c r="K141" s="1"/>
    </row>
    <row r="142" spans="1:13" ht="12.75">
      <c r="A142" s="22" t="s">
        <v>7</v>
      </c>
      <c r="B142" s="46" t="s">
        <v>103</v>
      </c>
      <c r="C142" s="10" t="s">
        <v>12</v>
      </c>
      <c r="D142" s="52">
        <v>23</v>
      </c>
      <c r="E142" s="2">
        <v>7</v>
      </c>
      <c r="F142" s="2">
        <f t="shared" si="3"/>
        <v>161</v>
      </c>
      <c r="G142" s="50">
        <v>7</v>
      </c>
      <c r="K142" s="1"/>
      <c r="L142" s="42"/>
      <c r="M142" s="41"/>
    </row>
    <row r="143" spans="1:13" ht="12.75">
      <c r="A143" s="22" t="s">
        <v>7</v>
      </c>
      <c r="B143" s="46" t="s">
        <v>104</v>
      </c>
      <c r="C143" s="10" t="s">
        <v>12</v>
      </c>
      <c r="D143" s="52">
        <v>43</v>
      </c>
      <c r="E143" s="2">
        <v>7</v>
      </c>
      <c r="F143" s="2">
        <f t="shared" si="3"/>
        <v>301</v>
      </c>
      <c r="G143" s="50">
        <v>7</v>
      </c>
      <c r="K143" s="1"/>
      <c r="L143" s="42"/>
      <c r="M143" s="41"/>
    </row>
    <row r="144" spans="1:13" ht="12.75">
      <c r="A144" s="22" t="s">
        <v>7</v>
      </c>
      <c r="B144" s="46" t="s">
        <v>105</v>
      </c>
      <c r="C144" s="10" t="s">
        <v>12</v>
      </c>
      <c r="D144" s="52">
        <v>54</v>
      </c>
      <c r="E144" s="2">
        <v>9</v>
      </c>
      <c r="F144" s="2">
        <f t="shared" si="3"/>
        <v>486</v>
      </c>
      <c r="G144" s="50">
        <v>9</v>
      </c>
      <c r="K144" s="1"/>
      <c r="L144" s="42"/>
      <c r="M144" s="41"/>
    </row>
    <row r="145" spans="1:13" ht="12.75">
      <c r="A145" s="22" t="s">
        <v>7</v>
      </c>
      <c r="B145" s="46" t="s">
        <v>106</v>
      </c>
      <c r="C145" s="10" t="s">
        <v>12</v>
      </c>
      <c r="D145" s="52">
        <v>28</v>
      </c>
      <c r="E145" s="2">
        <v>9</v>
      </c>
      <c r="F145" s="2">
        <f t="shared" si="3"/>
        <v>252</v>
      </c>
      <c r="G145" s="50">
        <v>9</v>
      </c>
      <c r="K145" s="1"/>
      <c r="L145" s="42"/>
      <c r="M145" s="41"/>
    </row>
    <row r="146" spans="1:11" ht="12.75">
      <c r="A146" s="22" t="s">
        <v>7</v>
      </c>
      <c r="B146" s="46" t="s">
        <v>107</v>
      </c>
      <c r="C146" s="10" t="s">
        <v>12</v>
      </c>
      <c r="D146" s="51">
        <v>44</v>
      </c>
      <c r="E146" s="2">
        <v>9</v>
      </c>
      <c r="F146" s="2">
        <f t="shared" si="3"/>
        <v>396</v>
      </c>
      <c r="G146" s="50">
        <v>9</v>
      </c>
      <c r="K146" s="1"/>
    </row>
    <row r="147" spans="1:11" ht="12.75">
      <c r="A147" s="22" t="s">
        <v>7</v>
      </c>
      <c r="B147" s="46" t="s">
        <v>108</v>
      </c>
      <c r="C147" s="10" t="s">
        <v>12</v>
      </c>
      <c r="D147" s="51">
        <v>43</v>
      </c>
      <c r="E147" s="2">
        <v>9</v>
      </c>
      <c r="F147" s="2">
        <f t="shared" si="3"/>
        <v>387</v>
      </c>
      <c r="G147" s="50">
        <v>9</v>
      </c>
      <c r="K147" s="1"/>
    </row>
    <row r="148" spans="1:11" ht="12.75">
      <c r="A148" s="22" t="s">
        <v>7</v>
      </c>
      <c r="B148" s="46" t="s">
        <v>109</v>
      </c>
      <c r="C148" s="10" t="s">
        <v>12</v>
      </c>
      <c r="D148" s="51">
        <v>42</v>
      </c>
      <c r="E148" s="2">
        <v>9</v>
      </c>
      <c r="F148" s="2">
        <f t="shared" si="3"/>
        <v>378</v>
      </c>
      <c r="G148" s="50">
        <v>9</v>
      </c>
      <c r="K148" s="1"/>
    </row>
    <row r="149" spans="1:11" ht="12.75">
      <c r="A149" s="22" t="s">
        <v>7</v>
      </c>
      <c r="B149" s="46" t="s">
        <v>110</v>
      </c>
      <c r="C149" s="10" t="s">
        <v>12</v>
      </c>
      <c r="D149" s="51">
        <v>38</v>
      </c>
      <c r="E149" s="2">
        <v>10</v>
      </c>
      <c r="F149" s="2">
        <f aca="true" t="shared" si="5" ref="F149:F220">D149*E149</f>
        <v>380</v>
      </c>
      <c r="G149" s="50">
        <v>10</v>
      </c>
      <c r="K149" s="1"/>
    </row>
    <row r="150" spans="1:15" ht="12.75">
      <c r="A150" s="22" t="s">
        <v>7</v>
      </c>
      <c r="B150" s="46" t="s">
        <v>111</v>
      </c>
      <c r="C150" s="10" t="s">
        <v>12</v>
      </c>
      <c r="D150" s="52">
        <v>71</v>
      </c>
      <c r="E150" s="2">
        <v>10</v>
      </c>
      <c r="F150" s="2">
        <f t="shared" si="5"/>
        <v>710</v>
      </c>
      <c r="G150" s="50">
        <f aca="true" t="shared" si="6" ref="G150:G158">E150/2</f>
        <v>5</v>
      </c>
      <c r="K150" s="1"/>
      <c r="O150" s="41"/>
    </row>
    <row r="151" spans="1:13" ht="12.75">
      <c r="A151" s="22" t="s">
        <v>7</v>
      </c>
      <c r="B151" s="46" t="s">
        <v>112</v>
      </c>
      <c r="C151" s="10" t="s">
        <v>12</v>
      </c>
      <c r="D151" s="51">
        <v>104</v>
      </c>
      <c r="E151" s="2">
        <v>10</v>
      </c>
      <c r="F151" s="2">
        <f t="shared" si="5"/>
        <v>1040</v>
      </c>
      <c r="G151" s="50">
        <f t="shared" si="6"/>
        <v>5</v>
      </c>
      <c r="K151" s="1"/>
      <c r="L151" s="42" t="s">
        <v>445</v>
      </c>
      <c r="M151" s="41">
        <v>2</v>
      </c>
    </row>
    <row r="152" spans="1:13" ht="12.75">
      <c r="A152" s="22" t="s">
        <v>7</v>
      </c>
      <c r="B152" s="46" t="s">
        <v>113</v>
      </c>
      <c r="C152" s="10" t="s">
        <v>12</v>
      </c>
      <c r="D152" s="51">
        <v>68</v>
      </c>
      <c r="E152" s="2">
        <v>10</v>
      </c>
      <c r="F152" s="2">
        <f t="shared" si="5"/>
        <v>680</v>
      </c>
      <c r="G152" s="50">
        <f t="shared" si="6"/>
        <v>5</v>
      </c>
      <c r="K152" s="1"/>
      <c r="L152" s="42" t="s">
        <v>444</v>
      </c>
      <c r="M152" s="41">
        <v>2</v>
      </c>
    </row>
    <row r="153" spans="1:15" ht="12.75">
      <c r="A153" s="22" t="s">
        <v>7</v>
      </c>
      <c r="B153" s="46" t="s">
        <v>114</v>
      </c>
      <c r="C153" s="10" t="s">
        <v>12</v>
      </c>
      <c r="D153" s="52">
        <v>82</v>
      </c>
      <c r="E153" s="2">
        <v>10</v>
      </c>
      <c r="F153" s="2">
        <f t="shared" si="5"/>
        <v>820</v>
      </c>
      <c r="G153" s="50">
        <f t="shared" si="6"/>
        <v>5</v>
      </c>
      <c r="K153" s="1"/>
      <c r="L153" s="10" t="s">
        <v>444</v>
      </c>
      <c r="M153" s="1">
        <v>2</v>
      </c>
      <c r="N153" s="41"/>
      <c r="O153" s="41"/>
    </row>
    <row r="154" spans="1:15" ht="12.75">
      <c r="A154" s="22" t="s">
        <v>7</v>
      </c>
      <c r="B154" s="46" t="s">
        <v>263</v>
      </c>
      <c r="C154" s="10" t="s">
        <v>12</v>
      </c>
      <c r="D154" s="52">
        <v>155</v>
      </c>
      <c r="E154" s="2">
        <v>10</v>
      </c>
      <c r="F154" s="2">
        <f t="shared" si="5"/>
        <v>1550</v>
      </c>
      <c r="G154" s="50">
        <f t="shared" si="6"/>
        <v>5</v>
      </c>
      <c r="K154" s="1"/>
      <c r="L154" s="10" t="s">
        <v>444</v>
      </c>
      <c r="M154" s="1">
        <v>2</v>
      </c>
      <c r="N154" s="41"/>
      <c r="O154" s="41"/>
    </row>
    <row r="155" spans="1:13" ht="12.75">
      <c r="A155" s="22" t="s">
        <v>7</v>
      </c>
      <c r="B155" s="46" t="s">
        <v>115</v>
      </c>
      <c r="C155" s="10" t="s">
        <v>12</v>
      </c>
      <c r="D155" s="51">
        <v>136</v>
      </c>
      <c r="E155" s="2">
        <v>15</v>
      </c>
      <c r="F155" s="2">
        <f t="shared" si="5"/>
        <v>2040</v>
      </c>
      <c r="G155" s="50">
        <f t="shared" si="6"/>
        <v>7.5</v>
      </c>
      <c r="K155" s="1"/>
      <c r="L155" s="42" t="s">
        <v>444</v>
      </c>
      <c r="M155" s="41">
        <v>2</v>
      </c>
    </row>
    <row r="156" spans="1:13" ht="12.75">
      <c r="A156" s="22" t="s">
        <v>7</v>
      </c>
      <c r="B156" s="46" t="s">
        <v>116</v>
      </c>
      <c r="C156" s="10" t="s">
        <v>12</v>
      </c>
      <c r="D156" s="51">
        <v>172</v>
      </c>
      <c r="E156" s="2">
        <v>15</v>
      </c>
      <c r="F156" s="2">
        <f t="shared" si="5"/>
        <v>2580</v>
      </c>
      <c r="G156" s="50">
        <f t="shared" si="6"/>
        <v>7.5</v>
      </c>
      <c r="K156" s="1"/>
      <c r="L156" s="42" t="s">
        <v>444</v>
      </c>
      <c r="M156" s="41">
        <v>2</v>
      </c>
    </row>
    <row r="157" spans="1:13" ht="12.75">
      <c r="A157" s="22" t="s">
        <v>7</v>
      </c>
      <c r="B157" s="46" t="s">
        <v>117</v>
      </c>
      <c r="C157" s="10" t="s">
        <v>12</v>
      </c>
      <c r="D157" s="51">
        <v>105</v>
      </c>
      <c r="E157" s="2">
        <v>15</v>
      </c>
      <c r="F157" s="2">
        <f t="shared" si="5"/>
        <v>1575</v>
      </c>
      <c r="G157" s="50">
        <f t="shared" si="6"/>
        <v>7.5</v>
      </c>
      <c r="K157" s="1"/>
      <c r="L157" s="42" t="s">
        <v>443</v>
      </c>
      <c r="M157" s="41">
        <v>1</v>
      </c>
    </row>
    <row r="158" spans="1:13" ht="12.75">
      <c r="A158" s="22" t="s">
        <v>7</v>
      </c>
      <c r="B158" s="46" t="s">
        <v>118</v>
      </c>
      <c r="C158" s="10" t="s">
        <v>12</v>
      </c>
      <c r="D158" s="51">
        <v>61</v>
      </c>
      <c r="E158" s="2">
        <v>15</v>
      </c>
      <c r="F158" s="2">
        <f t="shared" si="5"/>
        <v>915</v>
      </c>
      <c r="G158" s="50">
        <f t="shared" si="6"/>
        <v>7.5</v>
      </c>
      <c r="K158" s="1"/>
      <c r="L158" s="42" t="s">
        <v>443</v>
      </c>
      <c r="M158" s="41">
        <v>1</v>
      </c>
    </row>
    <row r="159" spans="1:13" ht="12.75">
      <c r="A159" s="22" t="s">
        <v>7</v>
      </c>
      <c r="B159" s="46" t="s">
        <v>120</v>
      </c>
      <c r="C159" s="10" t="s">
        <v>12</v>
      </c>
      <c r="D159" s="51">
        <v>54</v>
      </c>
      <c r="E159" s="2">
        <v>15</v>
      </c>
      <c r="F159" s="2">
        <f t="shared" si="5"/>
        <v>810</v>
      </c>
      <c r="G159" s="50">
        <v>15</v>
      </c>
      <c r="K159" s="1"/>
      <c r="L159" s="42" t="s">
        <v>443</v>
      </c>
      <c r="M159" s="41">
        <v>1</v>
      </c>
    </row>
    <row r="160" spans="1:13" ht="12.75">
      <c r="A160" s="22" t="s">
        <v>7</v>
      </c>
      <c r="B160" s="46" t="s">
        <v>121</v>
      </c>
      <c r="C160" s="10" t="s">
        <v>12</v>
      </c>
      <c r="D160" s="51">
        <v>194</v>
      </c>
      <c r="E160" s="2">
        <v>16</v>
      </c>
      <c r="F160" s="2">
        <f t="shared" si="5"/>
        <v>3104</v>
      </c>
      <c r="G160" s="50">
        <f aca="true" t="shared" si="7" ref="G160:G193">E160/2</f>
        <v>8</v>
      </c>
      <c r="K160" s="1"/>
      <c r="L160" s="42" t="s">
        <v>444</v>
      </c>
      <c r="M160" s="41">
        <v>2</v>
      </c>
    </row>
    <row r="161" spans="1:13" ht="12.75">
      <c r="A161" s="22" t="s">
        <v>7</v>
      </c>
      <c r="B161" s="46" t="s">
        <v>122</v>
      </c>
      <c r="C161" s="10" t="s">
        <v>12</v>
      </c>
      <c r="D161" s="51">
        <v>245</v>
      </c>
      <c r="E161" s="2">
        <v>16</v>
      </c>
      <c r="F161" s="2">
        <f t="shared" si="5"/>
        <v>3920</v>
      </c>
      <c r="G161" s="50">
        <f t="shared" si="7"/>
        <v>8</v>
      </c>
      <c r="K161" s="1"/>
      <c r="L161" s="42" t="s">
        <v>444</v>
      </c>
      <c r="M161" s="41">
        <v>2</v>
      </c>
    </row>
    <row r="162" spans="1:13" ht="12.75">
      <c r="A162" s="22" t="s">
        <v>7</v>
      </c>
      <c r="B162" s="46" t="s">
        <v>123</v>
      </c>
      <c r="C162" s="10" t="s">
        <v>12</v>
      </c>
      <c r="D162" s="51">
        <v>228</v>
      </c>
      <c r="E162" s="2">
        <v>17</v>
      </c>
      <c r="F162" s="2">
        <f t="shared" si="5"/>
        <v>3876</v>
      </c>
      <c r="G162" s="50">
        <f t="shared" si="7"/>
        <v>8.5</v>
      </c>
      <c r="K162" s="1"/>
      <c r="L162" s="42" t="s">
        <v>443</v>
      </c>
      <c r="M162" s="41">
        <v>1</v>
      </c>
    </row>
    <row r="163" spans="1:13" ht="12.75">
      <c r="A163" s="22" t="s">
        <v>7</v>
      </c>
      <c r="B163" s="46" t="s">
        <v>124</v>
      </c>
      <c r="C163" s="10" t="s">
        <v>12</v>
      </c>
      <c r="D163" s="51">
        <v>236</v>
      </c>
      <c r="E163" s="2">
        <v>17</v>
      </c>
      <c r="F163" s="2">
        <f t="shared" si="5"/>
        <v>4012</v>
      </c>
      <c r="G163" s="50">
        <f t="shared" si="7"/>
        <v>8.5</v>
      </c>
      <c r="K163" s="1"/>
      <c r="L163" s="42" t="s">
        <v>443</v>
      </c>
      <c r="M163" s="41">
        <v>1</v>
      </c>
    </row>
    <row r="164" spans="1:13" ht="12.75">
      <c r="A164" s="22" t="s">
        <v>7</v>
      </c>
      <c r="B164" s="46" t="s">
        <v>187</v>
      </c>
      <c r="C164" s="10" t="s">
        <v>12</v>
      </c>
      <c r="D164" s="51">
        <v>24</v>
      </c>
      <c r="E164" s="2">
        <v>12</v>
      </c>
      <c r="F164" s="2">
        <f t="shared" si="5"/>
        <v>288</v>
      </c>
      <c r="G164" s="50">
        <f t="shared" si="7"/>
        <v>6</v>
      </c>
      <c r="K164" s="1"/>
      <c r="M164" s="41"/>
    </row>
    <row r="165" spans="1:13" ht="12.75">
      <c r="A165" s="22" t="s">
        <v>7</v>
      </c>
      <c r="B165" s="46" t="s">
        <v>125</v>
      </c>
      <c r="C165" s="10" t="s">
        <v>9</v>
      </c>
      <c r="D165" s="51">
        <v>226</v>
      </c>
      <c r="E165" s="2">
        <v>18</v>
      </c>
      <c r="F165" s="2">
        <f t="shared" si="5"/>
        <v>4068</v>
      </c>
      <c r="G165" s="50">
        <f t="shared" si="7"/>
        <v>9</v>
      </c>
      <c r="K165" s="1"/>
      <c r="L165" s="42" t="s">
        <v>443</v>
      </c>
      <c r="M165" s="41">
        <v>1</v>
      </c>
    </row>
    <row r="166" spans="1:15" ht="12.75">
      <c r="A166" s="22" t="s">
        <v>7</v>
      </c>
      <c r="B166" s="46" t="s">
        <v>126</v>
      </c>
      <c r="C166" s="10" t="s">
        <v>9</v>
      </c>
      <c r="D166" s="52">
        <v>250</v>
      </c>
      <c r="E166" s="2">
        <v>18</v>
      </c>
      <c r="F166" s="2">
        <f t="shared" si="5"/>
        <v>4500</v>
      </c>
      <c r="G166" s="50">
        <f t="shared" si="7"/>
        <v>9</v>
      </c>
      <c r="K166" s="1"/>
      <c r="L166" s="42" t="s">
        <v>443</v>
      </c>
      <c r="M166" s="41">
        <v>1</v>
      </c>
      <c r="O166" s="41"/>
    </row>
    <row r="167" spans="1:13" ht="12.75">
      <c r="A167" s="22" t="s">
        <v>7</v>
      </c>
      <c r="B167" s="46" t="s">
        <v>127</v>
      </c>
      <c r="C167" s="10" t="s">
        <v>9</v>
      </c>
      <c r="D167" s="51">
        <v>227</v>
      </c>
      <c r="E167" s="2">
        <v>20</v>
      </c>
      <c r="F167" s="2">
        <f t="shared" si="5"/>
        <v>4540</v>
      </c>
      <c r="G167" s="50">
        <f t="shared" si="7"/>
        <v>10</v>
      </c>
      <c r="K167" s="1"/>
      <c r="L167" s="42" t="s">
        <v>443</v>
      </c>
      <c r="M167" s="41">
        <v>1</v>
      </c>
    </row>
    <row r="168" spans="1:13" ht="12.75">
      <c r="A168" s="22" t="s">
        <v>7</v>
      </c>
      <c r="B168" s="46" t="s">
        <v>128</v>
      </c>
      <c r="C168" s="10" t="s">
        <v>9</v>
      </c>
      <c r="D168" s="51">
        <v>228</v>
      </c>
      <c r="E168" s="2">
        <v>20</v>
      </c>
      <c r="F168" s="2">
        <f t="shared" si="5"/>
        <v>4560</v>
      </c>
      <c r="G168" s="50">
        <f t="shared" si="7"/>
        <v>10</v>
      </c>
      <c r="K168" s="1"/>
      <c r="L168" s="42" t="s">
        <v>478</v>
      </c>
      <c r="M168" s="41">
        <v>2</v>
      </c>
    </row>
    <row r="169" spans="1:13" ht="12.75">
      <c r="A169" s="22" t="s">
        <v>7</v>
      </c>
      <c r="B169" s="46" t="s">
        <v>129</v>
      </c>
      <c r="C169" s="10" t="s">
        <v>9</v>
      </c>
      <c r="D169" s="11">
        <v>241</v>
      </c>
      <c r="E169" s="2">
        <v>20</v>
      </c>
      <c r="F169" s="2">
        <f t="shared" si="5"/>
        <v>4820</v>
      </c>
      <c r="G169" s="50">
        <f t="shared" si="7"/>
        <v>10</v>
      </c>
      <c r="K169" s="1"/>
      <c r="L169" s="42" t="s">
        <v>479</v>
      </c>
      <c r="M169" s="41">
        <v>2</v>
      </c>
    </row>
    <row r="170" spans="1:15" ht="12.75">
      <c r="A170" s="22" t="s">
        <v>7</v>
      </c>
      <c r="B170" s="46" t="s">
        <v>130</v>
      </c>
      <c r="C170" s="10" t="s">
        <v>9</v>
      </c>
      <c r="D170" s="51">
        <v>237</v>
      </c>
      <c r="E170" s="2">
        <v>20</v>
      </c>
      <c r="F170" s="2">
        <f t="shared" si="5"/>
        <v>4740</v>
      </c>
      <c r="G170" s="50">
        <f t="shared" si="7"/>
        <v>10</v>
      </c>
      <c r="K170" s="1"/>
      <c r="L170" s="42" t="s">
        <v>479</v>
      </c>
      <c r="M170" s="41">
        <v>2</v>
      </c>
      <c r="O170" s="41"/>
    </row>
    <row r="171" spans="1:15" ht="12.75">
      <c r="A171" s="22" t="s">
        <v>7</v>
      </c>
      <c r="B171" s="46" t="s">
        <v>131</v>
      </c>
      <c r="C171" s="10" t="s">
        <v>9</v>
      </c>
      <c r="D171" s="51">
        <v>236</v>
      </c>
      <c r="E171" s="2">
        <v>22</v>
      </c>
      <c r="F171" s="2">
        <f t="shared" si="5"/>
        <v>5192</v>
      </c>
      <c r="G171" s="50">
        <f t="shared" si="7"/>
        <v>11</v>
      </c>
      <c r="K171" s="1"/>
      <c r="L171" s="42" t="s">
        <v>480</v>
      </c>
      <c r="M171" s="41">
        <v>3</v>
      </c>
      <c r="O171" s="53"/>
    </row>
    <row r="172" spans="1:13" ht="12.75">
      <c r="A172" s="22" t="s">
        <v>7</v>
      </c>
      <c r="B172" s="46" t="s">
        <v>186</v>
      </c>
      <c r="C172" s="10" t="s">
        <v>9</v>
      </c>
      <c r="D172" s="51">
        <v>232</v>
      </c>
      <c r="E172" s="2">
        <v>22</v>
      </c>
      <c r="F172" s="2">
        <f t="shared" si="5"/>
        <v>5104</v>
      </c>
      <c r="G172" s="50">
        <f t="shared" si="7"/>
        <v>11</v>
      </c>
      <c r="K172" s="1"/>
      <c r="L172" s="42" t="s">
        <v>444</v>
      </c>
      <c r="M172" s="41">
        <v>2</v>
      </c>
    </row>
    <row r="173" spans="1:14" ht="12.75">
      <c r="A173" s="22" t="s">
        <v>7</v>
      </c>
      <c r="B173" s="46" t="s">
        <v>191</v>
      </c>
      <c r="C173" s="10" t="s">
        <v>9</v>
      </c>
      <c r="D173" s="52">
        <v>160</v>
      </c>
      <c r="E173" s="2">
        <v>44</v>
      </c>
      <c r="F173" s="2">
        <f t="shared" si="5"/>
        <v>7040</v>
      </c>
      <c r="G173" s="50">
        <f t="shared" si="7"/>
        <v>22</v>
      </c>
      <c r="K173" s="1"/>
      <c r="L173" s="42" t="s">
        <v>480</v>
      </c>
      <c r="M173" s="41">
        <v>3</v>
      </c>
      <c r="N173" s="41"/>
    </row>
    <row r="174" spans="1:14" ht="12.75">
      <c r="A174" s="22" t="s">
        <v>7</v>
      </c>
      <c r="B174" s="46" t="s">
        <v>197</v>
      </c>
      <c r="C174" s="10" t="s">
        <v>9</v>
      </c>
      <c r="D174" s="51">
        <v>212</v>
      </c>
      <c r="E174" s="2">
        <v>22</v>
      </c>
      <c r="F174" s="2">
        <f t="shared" si="5"/>
        <v>4664</v>
      </c>
      <c r="G174" s="50">
        <f t="shared" si="7"/>
        <v>11</v>
      </c>
      <c r="K174" s="1"/>
      <c r="L174" s="42" t="s">
        <v>479</v>
      </c>
      <c r="M174" s="41">
        <v>2</v>
      </c>
      <c r="N174" s="41"/>
    </row>
    <row r="175" spans="1:13" ht="12.75">
      <c r="A175" s="22" t="s">
        <v>7</v>
      </c>
      <c r="B175" s="46" t="s">
        <v>199</v>
      </c>
      <c r="C175" s="10" t="s">
        <v>9</v>
      </c>
      <c r="D175" s="51">
        <v>237</v>
      </c>
      <c r="E175" s="2">
        <v>22</v>
      </c>
      <c r="F175" s="2">
        <f t="shared" si="5"/>
        <v>5214</v>
      </c>
      <c r="G175" s="50">
        <f t="shared" si="7"/>
        <v>11</v>
      </c>
      <c r="K175" s="1"/>
      <c r="L175" s="42" t="s">
        <v>479</v>
      </c>
      <c r="M175" s="41">
        <v>2</v>
      </c>
    </row>
    <row r="176" spans="1:14" ht="12.75">
      <c r="A176" s="22" t="s">
        <v>7</v>
      </c>
      <c r="B176" s="46" t="s">
        <v>201</v>
      </c>
      <c r="C176" s="10" t="s">
        <v>9</v>
      </c>
      <c r="D176" s="51">
        <v>221</v>
      </c>
      <c r="E176" s="2">
        <v>22</v>
      </c>
      <c r="F176" s="2">
        <f t="shared" si="5"/>
        <v>4862</v>
      </c>
      <c r="G176" s="50">
        <f t="shared" si="7"/>
        <v>11</v>
      </c>
      <c r="K176" s="1"/>
      <c r="L176" s="42" t="s">
        <v>479</v>
      </c>
      <c r="M176" s="41">
        <v>2</v>
      </c>
      <c r="N176" s="41"/>
    </row>
    <row r="177" spans="1:14" ht="12.75">
      <c r="A177" s="22" t="s">
        <v>7</v>
      </c>
      <c r="B177" s="46" t="s">
        <v>216</v>
      </c>
      <c r="C177" s="10" t="s">
        <v>9</v>
      </c>
      <c r="D177" s="51">
        <v>230</v>
      </c>
      <c r="E177" s="2">
        <v>22</v>
      </c>
      <c r="F177" s="2">
        <f t="shared" si="5"/>
        <v>5060</v>
      </c>
      <c r="G177" s="50">
        <f t="shared" si="7"/>
        <v>11</v>
      </c>
      <c r="K177" s="1"/>
      <c r="L177" s="42" t="s">
        <v>479</v>
      </c>
      <c r="M177" s="41">
        <v>2</v>
      </c>
      <c r="N177" s="41"/>
    </row>
    <row r="178" spans="1:14" ht="12.75">
      <c r="A178" s="22" t="s">
        <v>7</v>
      </c>
      <c r="B178" s="46" t="s">
        <v>217</v>
      </c>
      <c r="C178" s="10" t="s">
        <v>9</v>
      </c>
      <c r="D178" s="51">
        <v>207</v>
      </c>
      <c r="E178" s="2">
        <v>22</v>
      </c>
      <c r="F178" s="2">
        <f t="shared" si="5"/>
        <v>4554</v>
      </c>
      <c r="G178" s="50">
        <f t="shared" si="7"/>
        <v>11</v>
      </c>
      <c r="K178" s="1"/>
      <c r="L178" s="42" t="s">
        <v>479</v>
      </c>
      <c r="M178" s="41">
        <v>2</v>
      </c>
      <c r="N178" s="41"/>
    </row>
    <row r="179" spans="1:15" ht="12.75">
      <c r="A179" s="22" t="s">
        <v>7</v>
      </c>
      <c r="B179" s="46" t="s">
        <v>218</v>
      </c>
      <c r="C179" s="10" t="s">
        <v>9</v>
      </c>
      <c r="D179" s="51">
        <v>223</v>
      </c>
      <c r="E179" s="2">
        <v>22</v>
      </c>
      <c r="F179" s="2">
        <f t="shared" si="5"/>
        <v>4906</v>
      </c>
      <c r="G179" s="50">
        <f t="shared" si="7"/>
        <v>11</v>
      </c>
      <c r="K179" s="1"/>
      <c r="L179" s="42" t="s">
        <v>479</v>
      </c>
      <c r="M179" s="41">
        <v>2</v>
      </c>
      <c r="N179" s="41">
        <v>1</v>
      </c>
      <c r="O179" s="41"/>
    </row>
    <row r="180" spans="1:15" ht="12.75">
      <c r="A180" s="22" t="s">
        <v>7</v>
      </c>
      <c r="B180" s="46" t="s">
        <v>253</v>
      </c>
      <c r="C180" s="10" t="s">
        <v>9</v>
      </c>
      <c r="D180" s="51">
        <v>271</v>
      </c>
      <c r="E180" s="2">
        <v>22</v>
      </c>
      <c r="F180" s="2">
        <f t="shared" si="5"/>
        <v>5962</v>
      </c>
      <c r="G180" s="50">
        <f t="shared" si="7"/>
        <v>11</v>
      </c>
      <c r="K180" s="1"/>
      <c r="L180" s="42" t="s">
        <v>479</v>
      </c>
      <c r="M180" s="41">
        <v>5</v>
      </c>
      <c r="N180" s="41"/>
      <c r="O180" s="41"/>
    </row>
    <row r="181" spans="1:15" ht="12.75">
      <c r="A181" s="22" t="s">
        <v>7</v>
      </c>
      <c r="B181" s="46" t="s">
        <v>228</v>
      </c>
      <c r="C181" s="10" t="s">
        <v>9</v>
      </c>
      <c r="D181" s="51">
        <v>266</v>
      </c>
      <c r="E181" s="2">
        <v>22</v>
      </c>
      <c r="F181" s="2">
        <f t="shared" si="5"/>
        <v>5852</v>
      </c>
      <c r="G181" s="50">
        <f t="shared" si="7"/>
        <v>11</v>
      </c>
      <c r="K181" s="1"/>
      <c r="L181" s="42" t="s">
        <v>479</v>
      </c>
      <c r="M181" s="41">
        <v>7</v>
      </c>
      <c r="N181" s="41"/>
      <c r="O181" s="41"/>
    </row>
    <row r="182" spans="1:14" ht="12.75">
      <c r="A182" s="22" t="s">
        <v>7</v>
      </c>
      <c r="B182" s="46" t="s">
        <v>237</v>
      </c>
      <c r="C182" s="10" t="s">
        <v>9</v>
      </c>
      <c r="D182" s="51">
        <v>263</v>
      </c>
      <c r="E182" s="2">
        <v>22</v>
      </c>
      <c r="F182" s="2">
        <f t="shared" si="5"/>
        <v>5786</v>
      </c>
      <c r="G182" s="50">
        <f t="shared" si="7"/>
        <v>11</v>
      </c>
      <c r="K182" s="1"/>
      <c r="L182" s="42" t="s">
        <v>478</v>
      </c>
      <c r="M182" s="41">
        <v>2</v>
      </c>
      <c r="N182" s="41"/>
    </row>
    <row r="183" spans="1:14" ht="12.75">
      <c r="A183" s="22" t="s">
        <v>7</v>
      </c>
      <c r="B183" s="46" t="s">
        <v>239</v>
      </c>
      <c r="C183" s="10" t="s">
        <v>9</v>
      </c>
      <c r="D183" s="11">
        <v>224</v>
      </c>
      <c r="E183" s="2">
        <v>22</v>
      </c>
      <c r="F183" s="2">
        <f t="shared" si="5"/>
        <v>4928</v>
      </c>
      <c r="G183" s="50">
        <f t="shared" si="7"/>
        <v>11</v>
      </c>
      <c r="K183" s="1"/>
      <c r="L183" s="42" t="s">
        <v>479</v>
      </c>
      <c r="M183" s="41">
        <v>3</v>
      </c>
      <c r="N183" s="41"/>
    </row>
    <row r="184" spans="1:15" ht="12.75">
      <c r="A184" s="22" t="s">
        <v>7</v>
      </c>
      <c r="B184" s="46" t="s">
        <v>254</v>
      </c>
      <c r="C184" s="10" t="s">
        <v>9</v>
      </c>
      <c r="D184" s="51">
        <v>231</v>
      </c>
      <c r="E184" s="2">
        <v>22</v>
      </c>
      <c r="F184" s="2">
        <f t="shared" si="5"/>
        <v>5082</v>
      </c>
      <c r="G184" s="50">
        <f t="shared" si="7"/>
        <v>11</v>
      </c>
      <c r="J184" s="42"/>
      <c r="K184" s="41"/>
      <c r="L184" s="10" t="s">
        <v>433</v>
      </c>
      <c r="M184" s="41">
        <v>2</v>
      </c>
      <c r="N184" s="41"/>
      <c r="O184" s="41"/>
    </row>
    <row r="185" spans="1:15" ht="12.75">
      <c r="A185" s="22" t="s">
        <v>7</v>
      </c>
      <c r="B185" s="46" t="s">
        <v>256</v>
      </c>
      <c r="C185" s="10" t="s">
        <v>211</v>
      </c>
      <c r="D185" s="51">
        <v>227</v>
      </c>
      <c r="E185" s="2">
        <v>22</v>
      </c>
      <c r="F185" s="2">
        <f t="shared" si="5"/>
        <v>4994</v>
      </c>
      <c r="G185" s="50">
        <f t="shared" si="7"/>
        <v>11</v>
      </c>
      <c r="J185" s="42"/>
      <c r="K185" s="41"/>
      <c r="L185" s="42"/>
      <c r="M185" s="41"/>
      <c r="N185" s="41"/>
      <c r="O185" s="41"/>
    </row>
    <row r="186" spans="1:15" ht="12.75">
      <c r="A186" s="22" t="s">
        <v>7</v>
      </c>
      <c r="B186" s="46" t="s">
        <v>267</v>
      </c>
      <c r="C186" s="10" t="s">
        <v>9</v>
      </c>
      <c r="D186" s="51">
        <v>91</v>
      </c>
      <c r="E186" s="2">
        <v>22</v>
      </c>
      <c r="F186" s="2">
        <f t="shared" si="5"/>
        <v>2002</v>
      </c>
      <c r="G186" s="50">
        <f t="shared" si="7"/>
        <v>11</v>
      </c>
      <c r="J186" s="42"/>
      <c r="K186" s="41"/>
      <c r="L186" s="42" t="s">
        <v>433</v>
      </c>
      <c r="M186" s="41">
        <v>3</v>
      </c>
      <c r="N186" s="41"/>
      <c r="O186" s="41"/>
    </row>
    <row r="187" spans="1:15" ht="12.75">
      <c r="A187" s="22" t="s">
        <v>7</v>
      </c>
      <c r="B187" s="46" t="s">
        <v>276</v>
      </c>
      <c r="C187" s="10" t="s">
        <v>9</v>
      </c>
      <c r="D187" s="51">
        <v>96</v>
      </c>
      <c r="E187" s="2">
        <v>22</v>
      </c>
      <c r="F187" s="2">
        <f t="shared" si="5"/>
        <v>2112</v>
      </c>
      <c r="G187" s="50">
        <f t="shared" si="7"/>
        <v>11</v>
      </c>
      <c r="J187" s="42"/>
      <c r="K187" s="41"/>
      <c r="L187" s="42" t="s">
        <v>433</v>
      </c>
      <c r="M187" s="41">
        <v>3</v>
      </c>
      <c r="N187" s="41"/>
      <c r="O187" s="41"/>
    </row>
    <row r="188" spans="1:16" ht="12.75">
      <c r="A188" s="45" t="s">
        <v>7</v>
      </c>
      <c r="B188" s="46" t="s">
        <v>284</v>
      </c>
      <c r="C188" s="10" t="s">
        <v>9</v>
      </c>
      <c r="D188" s="51">
        <v>71</v>
      </c>
      <c r="E188" s="2">
        <v>22</v>
      </c>
      <c r="F188" s="2">
        <f t="shared" si="5"/>
        <v>1562</v>
      </c>
      <c r="G188" s="50">
        <f t="shared" si="7"/>
        <v>11</v>
      </c>
      <c r="J188" s="42"/>
      <c r="K188" s="41"/>
      <c r="L188" s="42" t="s">
        <v>433</v>
      </c>
      <c r="M188" s="41">
        <v>4</v>
      </c>
      <c r="N188" s="1">
        <v>1</v>
      </c>
      <c r="O188" s="41"/>
      <c r="P188" s="43"/>
    </row>
    <row r="189" spans="1:16" ht="12.75">
      <c r="A189" s="45"/>
      <c r="B189" s="10" t="s">
        <v>287</v>
      </c>
      <c r="C189" s="10" t="s">
        <v>9</v>
      </c>
      <c r="D189" s="51">
        <v>56</v>
      </c>
      <c r="E189" s="2">
        <v>22</v>
      </c>
      <c r="F189" s="2">
        <f t="shared" si="5"/>
        <v>1232</v>
      </c>
      <c r="G189" s="50">
        <f t="shared" si="7"/>
        <v>11</v>
      </c>
      <c r="J189" s="42"/>
      <c r="K189" s="41"/>
      <c r="L189" s="42"/>
      <c r="M189" s="41"/>
      <c r="N189" s="1">
        <v>1</v>
      </c>
      <c r="O189" s="41"/>
      <c r="P189" s="43"/>
    </row>
    <row r="190" spans="1:16" ht="12.75">
      <c r="A190" s="45"/>
      <c r="B190" s="46" t="s">
        <v>296</v>
      </c>
      <c r="C190" s="10" t="s">
        <v>9</v>
      </c>
      <c r="D190" s="51">
        <v>66</v>
      </c>
      <c r="E190" s="2">
        <v>22</v>
      </c>
      <c r="F190" s="2">
        <f t="shared" si="5"/>
        <v>1452</v>
      </c>
      <c r="G190" s="50">
        <f t="shared" si="7"/>
        <v>11</v>
      </c>
      <c r="J190" s="42"/>
      <c r="K190" s="41"/>
      <c r="L190" s="42" t="s">
        <v>433</v>
      </c>
      <c r="M190" s="41">
        <v>3</v>
      </c>
      <c r="O190" s="41"/>
      <c r="P190" s="43"/>
    </row>
    <row r="191" spans="1:16" ht="12.75">
      <c r="A191" s="45"/>
      <c r="B191" s="46" t="s">
        <v>304</v>
      </c>
      <c r="C191" s="10" t="s">
        <v>9</v>
      </c>
      <c r="D191" s="51">
        <v>42</v>
      </c>
      <c r="E191" s="2">
        <v>22</v>
      </c>
      <c r="F191" s="2">
        <f t="shared" si="5"/>
        <v>924</v>
      </c>
      <c r="G191" s="50">
        <v>22</v>
      </c>
      <c r="J191" s="42"/>
      <c r="K191" s="41"/>
      <c r="L191" s="42"/>
      <c r="M191" s="41"/>
      <c r="N191" s="1">
        <v>3</v>
      </c>
      <c r="O191" s="41"/>
      <c r="P191" s="43"/>
    </row>
    <row r="192" spans="1:16" ht="12.75">
      <c r="A192" s="45"/>
      <c r="B192" s="10" t="s">
        <v>313</v>
      </c>
      <c r="C192" s="10" t="s">
        <v>9</v>
      </c>
      <c r="D192" s="51">
        <v>88</v>
      </c>
      <c r="E192" s="2">
        <v>22</v>
      </c>
      <c r="F192" s="2">
        <f t="shared" si="5"/>
        <v>1936</v>
      </c>
      <c r="G192" s="50">
        <f t="shared" si="7"/>
        <v>11</v>
      </c>
      <c r="J192" s="42"/>
      <c r="K192" s="41"/>
      <c r="L192" s="42" t="s">
        <v>433</v>
      </c>
      <c r="M192" s="41">
        <v>2</v>
      </c>
      <c r="N192" s="41"/>
      <c r="O192" s="41">
        <v>2</v>
      </c>
      <c r="P192" s="43"/>
    </row>
    <row r="193" spans="1:16" ht="12.75">
      <c r="A193" s="45"/>
      <c r="B193" s="46" t="s">
        <v>317</v>
      </c>
      <c r="C193" s="10" t="s">
        <v>9</v>
      </c>
      <c r="D193" s="51">
        <v>70</v>
      </c>
      <c r="E193" s="2">
        <v>22</v>
      </c>
      <c r="F193" s="2">
        <f t="shared" si="5"/>
        <v>1540</v>
      </c>
      <c r="G193" s="50">
        <f t="shared" si="7"/>
        <v>11</v>
      </c>
      <c r="J193" s="42"/>
      <c r="K193" s="41"/>
      <c r="L193" s="42" t="s">
        <v>433</v>
      </c>
      <c r="M193" s="41">
        <v>3</v>
      </c>
      <c r="N193" s="41">
        <v>1</v>
      </c>
      <c r="O193" s="41">
        <v>2</v>
      </c>
      <c r="P193" s="43"/>
    </row>
    <row r="194" spans="1:16" ht="12.75">
      <c r="A194" s="45"/>
      <c r="B194" s="46" t="s">
        <v>339</v>
      </c>
      <c r="C194" s="10" t="s">
        <v>9</v>
      </c>
      <c r="D194" s="51">
        <v>257</v>
      </c>
      <c r="E194" s="2">
        <v>79</v>
      </c>
      <c r="F194" s="2">
        <f t="shared" si="5"/>
        <v>20303</v>
      </c>
      <c r="G194" s="50">
        <v>23.7</v>
      </c>
      <c r="J194" s="42"/>
      <c r="K194" s="41"/>
      <c r="L194" s="42"/>
      <c r="M194" s="41"/>
      <c r="N194" s="41"/>
      <c r="O194" s="41"/>
      <c r="P194" s="43"/>
    </row>
    <row r="195" spans="1:16" ht="12.75">
      <c r="A195" s="45"/>
      <c r="B195" s="46" t="s">
        <v>354</v>
      </c>
      <c r="C195" s="10" t="s">
        <v>9</v>
      </c>
      <c r="D195" s="51">
        <v>115</v>
      </c>
      <c r="E195" s="2">
        <v>79</v>
      </c>
      <c r="F195" s="2">
        <f t="shared" si="5"/>
        <v>9085</v>
      </c>
      <c r="G195" s="50">
        <v>23.7</v>
      </c>
      <c r="J195" s="42" t="s">
        <v>411</v>
      </c>
      <c r="K195" s="41">
        <v>1</v>
      </c>
      <c r="L195" s="42"/>
      <c r="M195" s="41"/>
      <c r="N195" s="41"/>
      <c r="O195" s="41">
        <v>1</v>
      </c>
      <c r="P195" s="43"/>
    </row>
    <row r="196" spans="1:16" ht="12.75">
      <c r="A196" s="45"/>
      <c r="B196" s="46" t="s">
        <v>363</v>
      </c>
      <c r="C196" s="10" t="s">
        <v>9</v>
      </c>
      <c r="D196" s="51">
        <v>99</v>
      </c>
      <c r="E196" s="2">
        <v>79</v>
      </c>
      <c r="F196" s="2">
        <f t="shared" si="5"/>
        <v>7821</v>
      </c>
      <c r="G196" s="50">
        <v>23.7</v>
      </c>
      <c r="J196" s="42" t="s">
        <v>412</v>
      </c>
      <c r="K196" s="41">
        <v>2</v>
      </c>
      <c r="L196" s="42"/>
      <c r="M196" s="41"/>
      <c r="N196" s="41"/>
      <c r="O196" s="41">
        <v>1</v>
      </c>
      <c r="P196" s="43"/>
    </row>
    <row r="197" spans="1:16" ht="12.75">
      <c r="A197" s="45"/>
      <c r="B197" s="46" t="s">
        <v>392</v>
      </c>
      <c r="C197" s="10" t="s">
        <v>9</v>
      </c>
      <c r="D197" s="51">
        <v>232</v>
      </c>
      <c r="E197" s="2">
        <v>79</v>
      </c>
      <c r="F197" s="2">
        <f t="shared" si="5"/>
        <v>18328</v>
      </c>
      <c r="G197" s="50">
        <v>23.7</v>
      </c>
      <c r="J197" s="42" t="s">
        <v>413</v>
      </c>
      <c r="K197" s="41">
        <v>57</v>
      </c>
      <c r="L197" s="42" t="s">
        <v>452</v>
      </c>
      <c r="M197" s="41">
        <v>38</v>
      </c>
      <c r="N197" s="41">
        <v>7</v>
      </c>
      <c r="O197" s="41">
        <v>9</v>
      </c>
      <c r="P197" s="43" t="s">
        <v>409</v>
      </c>
    </row>
    <row r="198" spans="1:16" ht="12.75">
      <c r="A198" s="45"/>
      <c r="B198" s="46" t="s">
        <v>399</v>
      </c>
      <c r="C198" s="10" t="s">
        <v>9</v>
      </c>
      <c r="D198" s="51">
        <v>233</v>
      </c>
      <c r="E198" s="2">
        <v>79</v>
      </c>
      <c r="F198" s="2">
        <f t="shared" si="5"/>
        <v>18407</v>
      </c>
      <c r="G198" s="50">
        <v>23.7</v>
      </c>
      <c r="J198" s="42" t="s">
        <v>424</v>
      </c>
      <c r="K198" s="41">
        <v>64</v>
      </c>
      <c r="L198" s="42" t="s">
        <v>451</v>
      </c>
      <c r="M198" s="41">
        <v>40</v>
      </c>
      <c r="N198" s="41">
        <v>6</v>
      </c>
      <c r="O198" s="41">
        <v>1</v>
      </c>
      <c r="P198" s="43" t="s">
        <v>402</v>
      </c>
    </row>
    <row r="199" spans="1:13" ht="12.75">
      <c r="A199" s="22" t="s">
        <v>7</v>
      </c>
      <c r="B199" s="46" t="s">
        <v>132</v>
      </c>
      <c r="C199" s="10" t="s">
        <v>12</v>
      </c>
      <c r="D199" s="51">
        <v>147</v>
      </c>
      <c r="E199" s="2">
        <v>3</v>
      </c>
      <c r="F199" s="2">
        <f t="shared" si="5"/>
        <v>441</v>
      </c>
      <c r="G199" s="50">
        <f>E199/2</f>
        <v>1.5</v>
      </c>
      <c r="K199" s="1"/>
      <c r="L199" s="10" t="s">
        <v>473</v>
      </c>
      <c r="M199" s="1">
        <v>13</v>
      </c>
    </row>
    <row r="200" spans="1:13" ht="12.75">
      <c r="A200" s="22" t="s">
        <v>7</v>
      </c>
      <c r="B200" s="46" t="s">
        <v>133</v>
      </c>
      <c r="C200" s="10" t="s">
        <v>9</v>
      </c>
      <c r="D200" s="51">
        <v>48</v>
      </c>
      <c r="E200" s="2">
        <v>8</v>
      </c>
      <c r="F200" s="2">
        <f t="shared" si="5"/>
        <v>384</v>
      </c>
      <c r="G200" s="50">
        <v>8</v>
      </c>
      <c r="K200" s="1"/>
      <c r="L200" s="10" t="s">
        <v>417</v>
      </c>
      <c r="M200" s="1">
        <v>1</v>
      </c>
    </row>
    <row r="201" spans="1:15" ht="12.75">
      <c r="A201" s="22" t="s">
        <v>7</v>
      </c>
      <c r="B201" s="46" t="s">
        <v>220</v>
      </c>
      <c r="C201" s="10" t="s">
        <v>9</v>
      </c>
      <c r="D201" s="51">
        <v>69</v>
      </c>
      <c r="E201" s="2">
        <v>8</v>
      </c>
      <c r="F201" s="2">
        <f t="shared" si="5"/>
        <v>552</v>
      </c>
      <c r="G201" s="50">
        <f>E201/2</f>
        <v>4</v>
      </c>
      <c r="K201" s="1"/>
      <c r="L201" s="10" t="s">
        <v>477</v>
      </c>
      <c r="M201" s="1">
        <v>5</v>
      </c>
      <c r="N201" s="1">
        <v>1</v>
      </c>
      <c r="O201" s="41"/>
    </row>
    <row r="202" spans="1:16" ht="12.75">
      <c r="A202" s="22"/>
      <c r="B202" s="46" t="s">
        <v>386</v>
      </c>
      <c r="C202" s="10" t="s">
        <v>9</v>
      </c>
      <c r="D202" s="51">
        <v>57</v>
      </c>
      <c r="E202" s="2">
        <v>12</v>
      </c>
      <c r="F202" s="2">
        <f t="shared" si="5"/>
        <v>684</v>
      </c>
      <c r="G202" s="50">
        <v>12</v>
      </c>
      <c r="K202" s="1"/>
      <c r="L202" s="10" t="s">
        <v>421</v>
      </c>
      <c r="M202" s="1">
        <v>13</v>
      </c>
      <c r="N202" s="1">
        <v>12</v>
      </c>
      <c r="O202" s="41">
        <v>3</v>
      </c>
      <c r="P202" s="3" t="s">
        <v>408</v>
      </c>
    </row>
    <row r="203" spans="1:14" ht="12.75">
      <c r="A203" s="10" t="s">
        <v>134</v>
      </c>
      <c r="B203" s="46" t="s">
        <v>135</v>
      </c>
      <c r="C203" s="10" t="s">
        <v>9</v>
      </c>
      <c r="D203" s="51">
        <v>47</v>
      </c>
      <c r="E203" s="2">
        <v>15</v>
      </c>
      <c r="F203" s="2">
        <f t="shared" si="5"/>
        <v>705</v>
      </c>
      <c r="G203" s="50">
        <v>15</v>
      </c>
      <c r="K203" s="1"/>
      <c r="L203" s="10" t="s">
        <v>391</v>
      </c>
      <c r="M203" s="1">
        <v>1</v>
      </c>
      <c r="N203" s="1">
        <v>1</v>
      </c>
    </row>
    <row r="204" spans="1:17" ht="12.75">
      <c r="A204" s="10" t="s">
        <v>251</v>
      </c>
      <c r="B204" s="70" t="s">
        <v>374</v>
      </c>
      <c r="C204" s="9" t="s">
        <v>9</v>
      </c>
      <c r="D204" s="11">
        <v>606</v>
      </c>
      <c r="E204" s="5">
        <v>50</v>
      </c>
      <c r="F204" s="5">
        <f t="shared" si="5"/>
        <v>30300</v>
      </c>
      <c r="G204" s="49">
        <v>50</v>
      </c>
      <c r="H204" s="5"/>
      <c r="I204" s="72"/>
      <c r="J204" s="9" t="s">
        <v>441</v>
      </c>
      <c r="K204" s="4">
        <v>122</v>
      </c>
      <c r="L204" s="9"/>
      <c r="M204" s="4"/>
      <c r="N204" s="4">
        <v>17</v>
      </c>
      <c r="O204" s="4">
        <v>1</v>
      </c>
      <c r="P204" s="6"/>
      <c r="Q204" s="6"/>
    </row>
    <row r="205" spans="2:15" ht="12.75">
      <c r="B205" s="46" t="s">
        <v>355</v>
      </c>
      <c r="C205" s="10" t="s">
        <v>9</v>
      </c>
      <c r="D205" s="51">
        <v>382</v>
      </c>
      <c r="E205" s="2">
        <v>48</v>
      </c>
      <c r="F205" s="2">
        <f t="shared" si="5"/>
        <v>18336</v>
      </c>
      <c r="G205" s="50">
        <v>24</v>
      </c>
      <c r="J205" s="10" t="s">
        <v>405</v>
      </c>
      <c r="K205" s="1">
        <v>5</v>
      </c>
      <c r="L205" s="10" t="s">
        <v>474</v>
      </c>
      <c r="M205" s="1">
        <v>9</v>
      </c>
      <c r="N205" s="1">
        <v>9</v>
      </c>
      <c r="O205" s="1">
        <v>1</v>
      </c>
    </row>
    <row r="206" spans="2:15" ht="12.75">
      <c r="B206" s="46" t="s">
        <v>366</v>
      </c>
      <c r="C206" s="10" t="s">
        <v>9</v>
      </c>
      <c r="D206" s="51">
        <v>189</v>
      </c>
      <c r="E206" s="2">
        <v>54</v>
      </c>
      <c r="F206" s="2">
        <f t="shared" si="5"/>
        <v>10206</v>
      </c>
      <c r="G206" s="50">
        <v>27</v>
      </c>
      <c r="J206" s="10" t="s">
        <v>410</v>
      </c>
      <c r="K206" s="1">
        <v>5</v>
      </c>
      <c r="L206" s="10" t="s">
        <v>475</v>
      </c>
      <c r="M206" s="1">
        <v>12</v>
      </c>
      <c r="N206" s="1">
        <v>8</v>
      </c>
      <c r="O206" s="1">
        <v>1</v>
      </c>
    </row>
    <row r="207" spans="2:17" ht="12.75">
      <c r="B207" s="70" t="s">
        <v>381</v>
      </c>
      <c r="C207" s="9" t="s">
        <v>9</v>
      </c>
      <c r="D207" s="11">
        <v>236</v>
      </c>
      <c r="E207" s="5">
        <v>60</v>
      </c>
      <c r="F207" s="5">
        <f t="shared" si="5"/>
        <v>14160</v>
      </c>
      <c r="G207" s="49">
        <v>60</v>
      </c>
      <c r="H207" s="5"/>
      <c r="I207" s="72"/>
      <c r="J207" s="9" t="s">
        <v>440</v>
      </c>
      <c r="K207" s="4">
        <v>52</v>
      </c>
      <c r="L207" s="9"/>
      <c r="M207" s="4"/>
      <c r="N207" s="4">
        <v>16</v>
      </c>
      <c r="O207" s="4">
        <v>2</v>
      </c>
      <c r="P207" s="6"/>
      <c r="Q207" s="6"/>
    </row>
    <row r="208" spans="1:17" ht="12.75">
      <c r="A208" s="10" t="s">
        <v>380</v>
      </c>
      <c r="B208" s="70" t="s">
        <v>379</v>
      </c>
      <c r="C208" s="9" t="s">
        <v>9</v>
      </c>
      <c r="D208" s="11">
        <v>570</v>
      </c>
      <c r="E208" s="5">
        <v>50</v>
      </c>
      <c r="F208" s="5">
        <f t="shared" si="5"/>
        <v>28500</v>
      </c>
      <c r="G208" s="49">
        <v>50</v>
      </c>
      <c r="H208" s="5"/>
      <c r="I208" s="72"/>
      <c r="J208" s="9" t="s">
        <v>438</v>
      </c>
      <c r="K208" s="4">
        <v>91</v>
      </c>
      <c r="L208" s="9"/>
      <c r="M208" s="4"/>
      <c r="N208" s="4">
        <v>12</v>
      </c>
      <c r="O208" s="4">
        <v>1</v>
      </c>
      <c r="P208" s="6"/>
      <c r="Q208" s="6"/>
    </row>
    <row r="209" spans="1:11" ht="12.75">
      <c r="A209" s="10" t="s">
        <v>136</v>
      </c>
      <c r="B209" s="46" t="s">
        <v>137</v>
      </c>
      <c r="C209" s="10" t="s">
        <v>138</v>
      </c>
      <c r="D209" s="52">
        <v>142</v>
      </c>
      <c r="E209" s="2">
        <v>2</v>
      </c>
      <c r="F209" s="2">
        <f t="shared" si="5"/>
        <v>284</v>
      </c>
      <c r="G209" s="50">
        <f aca="true" t="shared" si="8" ref="G209:G216">E209/2</f>
        <v>1</v>
      </c>
      <c r="K209" s="1"/>
    </row>
    <row r="210" spans="1:13" ht="12.75">
      <c r="A210" s="10" t="s">
        <v>315</v>
      </c>
      <c r="B210" s="46" t="s">
        <v>314</v>
      </c>
      <c r="C210" s="10" t="s">
        <v>9</v>
      </c>
      <c r="D210" s="51">
        <v>164</v>
      </c>
      <c r="E210" s="2">
        <v>22.5</v>
      </c>
      <c r="F210" s="2">
        <f t="shared" si="5"/>
        <v>3690</v>
      </c>
      <c r="G210" s="50">
        <f t="shared" si="8"/>
        <v>11.25</v>
      </c>
      <c r="K210" s="1"/>
      <c r="L210" s="42" t="s">
        <v>435</v>
      </c>
      <c r="M210" s="41">
        <v>2</v>
      </c>
    </row>
    <row r="211" spans="1:13" ht="12.75">
      <c r="A211" s="22" t="s">
        <v>7</v>
      </c>
      <c r="B211" s="46" t="s">
        <v>196</v>
      </c>
      <c r="C211" s="10" t="s">
        <v>12</v>
      </c>
      <c r="D211" s="53">
        <v>75</v>
      </c>
      <c r="E211" s="2">
        <v>18</v>
      </c>
      <c r="F211" s="2">
        <f t="shared" si="5"/>
        <v>1350</v>
      </c>
      <c r="G211" s="50">
        <f t="shared" si="8"/>
        <v>9</v>
      </c>
      <c r="K211" s="1"/>
      <c r="L211" s="42" t="s">
        <v>473</v>
      </c>
      <c r="M211" s="42" t="s">
        <v>472</v>
      </c>
    </row>
    <row r="212" spans="1:11" ht="12.75">
      <c r="A212" s="22" t="s">
        <v>7</v>
      </c>
      <c r="B212" s="46" t="s">
        <v>139</v>
      </c>
      <c r="C212" s="10" t="s">
        <v>12</v>
      </c>
      <c r="D212" s="51">
        <v>107</v>
      </c>
      <c r="E212" s="2">
        <v>3</v>
      </c>
      <c r="F212" s="2">
        <f t="shared" si="5"/>
        <v>321</v>
      </c>
      <c r="G212" s="50">
        <f t="shared" si="8"/>
        <v>1.5</v>
      </c>
      <c r="K212" s="1"/>
    </row>
    <row r="213" spans="1:11" ht="12.75">
      <c r="A213" s="22" t="s">
        <v>7</v>
      </c>
      <c r="B213" s="46" t="s">
        <v>140</v>
      </c>
      <c r="C213" s="10" t="s">
        <v>12</v>
      </c>
      <c r="D213" s="51">
        <v>111</v>
      </c>
      <c r="E213" s="2">
        <v>4</v>
      </c>
      <c r="F213" s="2">
        <f t="shared" si="5"/>
        <v>444</v>
      </c>
      <c r="G213" s="50">
        <f t="shared" si="8"/>
        <v>2</v>
      </c>
      <c r="K213" s="1"/>
    </row>
    <row r="214" spans="1:15" ht="12.75">
      <c r="A214" s="22" t="s">
        <v>7</v>
      </c>
      <c r="B214" s="46" t="s">
        <v>141</v>
      </c>
      <c r="C214" s="10" t="s">
        <v>142</v>
      </c>
      <c r="D214" s="51">
        <v>64</v>
      </c>
      <c r="E214" s="2">
        <v>5</v>
      </c>
      <c r="F214" s="2">
        <f t="shared" si="5"/>
        <v>320</v>
      </c>
      <c r="G214" s="50">
        <f t="shared" si="8"/>
        <v>2.5</v>
      </c>
      <c r="K214" s="1"/>
      <c r="L214" s="10" t="s">
        <v>447</v>
      </c>
      <c r="M214" s="1">
        <v>1</v>
      </c>
      <c r="O214" s="41"/>
    </row>
    <row r="215" spans="1:15" ht="12.75">
      <c r="A215" s="22" t="s">
        <v>356</v>
      </c>
      <c r="B215" s="46" t="s">
        <v>357</v>
      </c>
      <c r="C215" s="10" t="s">
        <v>9</v>
      </c>
      <c r="D215" s="51">
        <v>234</v>
      </c>
      <c r="E215" s="2">
        <v>40</v>
      </c>
      <c r="F215" s="2">
        <f t="shared" si="5"/>
        <v>9360</v>
      </c>
      <c r="G215" s="50">
        <f t="shared" si="8"/>
        <v>20</v>
      </c>
      <c r="I215">
        <v>18</v>
      </c>
      <c r="K215" s="1"/>
      <c r="L215" s="10" t="s">
        <v>464</v>
      </c>
      <c r="M215" s="1">
        <v>2</v>
      </c>
      <c r="N215" s="1">
        <v>1</v>
      </c>
      <c r="O215" s="41">
        <v>1</v>
      </c>
    </row>
    <row r="216" spans="1:15" ht="12.75">
      <c r="A216" s="22" t="s">
        <v>364</v>
      </c>
      <c r="B216" s="46" t="s">
        <v>365</v>
      </c>
      <c r="C216" s="10" t="s">
        <v>9</v>
      </c>
      <c r="D216" s="51">
        <v>257</v>
      </c>
      <c r="E216" s="2">
        <v>40</v>
      </c>
      <c r="F216" s="2">
        <f t="shared" si="5"/>
        <v>10280</v>
      </c>
      <c r="G216" s="50">
        <f t="shared" si="8"/>
        <v>20</v>
      </c>
      <c r="J216" s="10" t="s">
        <v>391</v>
      </c>
      <c r="K216" s="1">
        <v>1</v>
      </c>
      <c r="L216" s="10" t="s">
        <v>465</v>
      </c>
      <c r="M216" s="1">
        <v>2</v>
      </c>
      <c r="N216" s="1">
        <v>1</v>
      </c>
      <c r="O216" s="41">
        <v>1</v>
      </c>
    </row>
    <row r="217" spans="1:15" ht="12.75">
      <c r="A217" s="22" t="s">
        <v>7</v>
      </c>
      <c r="B217" s="46" t="s">
        <v>143</v>
      </c>
      <c r="C217" s="10" t="s">
        <v>9</v>
      </c>
      <c r="D217" s="51">
        <v>22</v>
      </c>
      <c r="E217" s="2">
        <v>6</v>
      </c>
      <c r="F217" s="2">
        <f t="shared" si="5"/>
        <v>132</v>
      </c>
      <c r="G217" s="50">
        <v>6</v>
      </c>
      <c r="J217" s="10" t="s">
        <v>391</v>
      </c>
      <c r="K217" s="1">
        <v>1</v>
      </c>
      <c r="O217" s="41"/>
    </row>
    <row r="218" spans="1:15" ht="12.75">
      <c r="A218" s="10" t="s">
        <v>144</v>
      </c>
      <c r="B218" s="46" t="s">
        <v>145</v>
      </c>
      <c r="C218" s="10" t="s">
        <v>9</v>
      </c>
      <c r="D218" s="51">
        <v>43</v>
      </c>
      <c r="E218" s="2">
        <v>13</v>
      </c>
      <c r="F218" s="2">
        <f t="shared" si="5"/>
        <v>559</v>
      </c>
      <c r="G218" s="50">
        <v>13</v>
      </c>
      <c r="K218" s="1"/>
      <c r="N218" s="41">
        <v>1</v>
      </c>
      <c r="O218" s="41"/>
    </row>
    <row r="219" spans="1:11" ht="12.75">
      <c r="A219" s="22" t="s">
        <v>7</v>
      </c>
      <c r="B219" s="46" t="s">
        <v>146</v>
      </c>
      <c r="C219" s="10" t="s">
        <v>9</v>
      </c>
      <c r="D219" s="51">
        <v>38</v>
      </c>
      <c r="E219" s="2">
        <v>3</v>
      </c>
      <c r="F219" s="2">
        <f t="shared" si="5"/>
        <v>114</v>
      </c>
      <c r="G219" s="50">
        <v>3</v>
      </c>
      <c r="K219" s="1"/>
    </row>
    <row r="220" spans="1:11" ht="12.75">
      <c r="A220" s="22"/>
      <c r="B220" s="46" t="s">
        <v>252</v>
      </c>
      <c r="C220" s="10" t="s">
        <v>9</v>
      </c>
      <c r="D220" s="51">
        <v>35</v>
      </c>
      <c r="E220" s="2">
        <v>3</v>
      </c>
      <c r="F220" s="2">
        <f t="shared" si="5"/>
        <v>105</v>
      </c>
      <c r="G220" s="50">
        <v>3</v>
      </c>
      <c r="K220" s="1"/>
    </row>
    <row r="221" spans="1:11" ht="12.75">
      <c r="A221" s="22" t="s">
        <v>7</v>
      </c>
      <c r="B221" s="46" t="s">
        <v>147</v>
      </c>
      <c r="C221" s="10" t="s">
        <v>9</v>
      </c>
      <c r="D221" s="51">
        <v>29</v>
      </c>
      <c r="E221" s="2">
        <v>3</v>
      </c>
      <c r="F221" s="2">
        <f aca="true" t="shared" si="9" ref="F221:F292">D221*E221</f>
        <v>87</v>
      </c>
      <c r="G221" s="50">
        <v>3</v>
      </c>
      <c r="K221" s="1"/>
    </row>
    <row r="222" spans="1:11" ht="12.75">
      <c r="A222" s="22" t="s">
        <v>7</v>
      </c>
      <c r="B222" s="46" t="s">
        <v>148</v>
      </c>
      <c r="C222" s="10" t="s">
        <v>9</v>
      </c>
      <c r="D222" s="51">
        <v>270</v>
      </c>
      <c r="E222" s="2">
        <v>3</v>
      </c>
      <c r="F222" s="2">
        <f t="shared" si="9"/>
        <v>810</v>
      </c>
      <c r="G222" s="50">
        <f>E222/2</f>
        <v>1.5</v>
      </c>
      <c r="K222" s="1"/>
    </row>
    <row r="223" spans="1:11" ht="12.75">
      <c r="A223" s="22" t="s">
        <v>7</v>
      </c>
      <c r="B223" s="46" t="s">
        <v>149</v>
      </c>
      <c r="C223" s="10" t="s">
        <v>9</v>
      </c>
      <c r="D223" s="51">
        <v>91</v>
      </c>
      <c r="E223" s="2">
        <v>2</v>
      </c>
      <c r="F223" s="2">
        <f t="shared" si="9"/>
        <v>182</v>
      </c>
      <c r="G223" s="50">
        <f>E223/2</f>
        <v>1</v>
      </c>
      <c r="K223" s="1"/>
    </row>
    <row r="224" spans="1:11" ht="12.75">
      <c r="A224" s="22" t="s">
        <v>7</v>
      </c>
      <c r="B224" s="46" t="s">
        <v>150</v>
      </c>
      <c r="C224" s="10" t="s">
        <v>9</v>
      </c>
      <c r="D224" s="51">
        <v>172</v>
      </c>
      <c r="E224" s="2">
        <v>2</v>
      </c>
      <c r="F224" s="2">
        <f t="shared" si="9"/>
        <v>344</v>
      </c>
      <c r="G224" s="50">
        <f>E224/2</f>
        <v>1</v>
      </c>
      <c r="K224" s="1"/>
    </row>
    <row r="225" spans="1:11" ht="12.75">
      <c r="A225" s="22" t="s">
        <v>7</v>
      </c>
      <c r="B225" s="46" t="s">
        <v>151</v>
      </c>
      <c r="C225" s="10" t="s">
        <v>9</v>
      </c>
      <c r="D225" s="51">
        <v>182</v>
      </c>
      <c r="E225" s="2">
        <v>3</v>
      </c>
      <c r="F225" s="2">
        <f t="shared" si="9"/>
        <v>546</v>
      </c>
      <c r="G225" s="50">
        <f>E225/2</f>
        <v>1.5</v>
      </c>
      <c r="K225" s="1"/>
    </row>
    <row r="226" spans="1:16" ht="12.75">
      <c r="A226" s="22" t="s">
        <v>7</v>
      </c>
      <c r="B226" s="46" t="s">
        <v>152</v>
      </c>
      <c r="C226" s="10" t="s">
        <v>9</v>
      </c>
      <c r="D226" s="51">
        <v>222</v>
      </c>
      <c r="E226" s="2">
        <v>5</v>
      </c>
      <c r="F226" s="2">
        <f t="shared" si="9"/>
        <v>1110</v>
      </c>
      <c r="G226" s="50">
        <f>E226/2</f>
        <v>2.5</v>
      </c>
      <c r="K226" s="1"/>
      <c r="P226" s="1"/>
    </row>
    <row r="227" spans="1:11" ht="12.75">
      <c r="A227" s="22" t="s">
        <v>7</v>
      </c>
      <c r="B227" s="46" t="s">
        <v>153</v>
      </c>
      <c r="C227" s="10" t="s">
        <v>9</v>
      </c>
      <c r="D227" s="51">
        <v>30</v>
      </c>
      <c r="E227" s="2">
        <v>5</v>
      </c>
      <c r="F227" s="2">
        <f t="shared" si="9"/>
        <v>150</v>
      </c>
      <c r="G227" s="50">
        <v>5</v>
      </c>
      <c r="K227" s="1"/>
    </row>
    <row r="228" spans="1:11" ht="12.75">
      <c r="A228" s="22" t="s">
        <v>7</v>
      </c>
      <c r="B228" s="46" t="s">
        <v>154</v>
      </c>
      <c r="C228" s="10" t="s">
        <v>9</v>
      </c>
      <c r="D228" s="51">
        <v>368</v>
      </c>
      <c r="E228" s="2">
        <v>9</v>
      </c>
      <c r="F228" s="2">
        <f t="shared" si="9"/>
        <v>3312</v>
      </c>
      <c r="G228" s="50">
        <f>E228/2</f>
        <v>4.5</v>
      </c>
      <c r="K228" s="1"/>
    </row>
    <row r="229" spans="1:11" ht="12.75">
      <c r="A229" s="22" t="s">
        <v>7</v>
      </c>
      <c r="B229" s="46" t="s">
        <v>155</v>
      </c>
      <c r="C229" s="10" t="s">
        <v>9</v>
      </c>
      <c r="D229" s="51">
        <v>27</v>
      </c>
      <c r="E229" s="2">
        <v>8</v>
      </c>
      <c r="F229" s="2">
        <f t="shared" si="9"/>
        <v>216</v>
      </c>
      <c r="G229" s="50">
        <v>8</v>
      </c>
      <c r="K229" s="1"/>
    </row>
    <row r="230" spans="1:11" ht="12.75">
      <c r="A230" s="22" t="s">
        <v>7</v>
      </c>
      <c r="B230" s="46" t="s">
        <v>156</v>
      </c>
      <c r="C230" s="10" t="s">
        <v>9</v>
      </c>
      <c r="D230" s="51">
        <v>65</v>
      </c>
      <c r="E230" s="2">
        <v>9</v>
      </c>
      <c r="F230" s="2">
        <f t="shared" si="9"/>
        <v>585</v>
      </c>
      <c r="G230" s="50">
        <f>E230/2</f>
        <v>4.5</v>
      </c>
      <c r="K230" s="1"/>
    </row>
    <row r="231" spans="1:14" ht="12.75">
      <c r="A231" s="22" t="s">
        <v>7</v>
      </c>
      <c r="B231" s="46" t="s">
        <v>157</v>
      </c>
      <c r="C231" s="10" t="s">
        <v>9</v>
      </c>
      <c r="D231" s="51">
        <v>67</v>
      </c>
      <c r="E231" s="2">
        <v>6</v>
      </c>
      <c r="F231" s="2">
        <f t="shared" si="9"/>
        <v>402</v>
      </c>
      <c r="G231" s="50">
        <f>E231/2</f>
        <v>3</v>
      </c>
      <c r="K231" s="1"/>
      <c r="N231" s="41"/>
    </row>
    <row r="232" spans="1:14" ht="12.75">
      <c r="A232" s="22" t="s">
        <v>7</v>
      </c>
      <c r="B232" s="46" t="s">
        <v>158</v>
      </c>
      <c r="C232" s="10" t="s">
        <v>9</v>
      </c>
      <c r="D232" s="51">
        <v>71</v>
      </c>
      <c r="E232" s="2">
        <v>5</v>
      </c>
      <c r="F232" s="2">
        <f t="shared" si="9"/>
        <v>355</v>
      </c>
      <c r="G232" s="50">
        <f>E232/2</f>
        <v>2.5</v>
      </c>
      <c r="K232" s="1"/>
      <c r="N232" s="41"/>
    </row>
    <row r="233" spans="1:14" ht="12.75">
      <c r="A233" s="22" t="s">
        <v>7</v>
      </c>
      <c r="B233" s="46" t="s">
        <v>159</v>
      </c>
      <c r="C233" s="10" t="s">
        <v>9</v>
      </c>
      <c r="D233" s="51">
        <v>43</v>
      </c>
      <c r="E233" s="2">
        <v>18</v>
      </c>
      <c r="F233" s="2">
        <f t="shared" si="9"/>
        <v>774</v>
      </c>
      <c r="G233" s="50">
        <v>18</v>
      </c>
      <c r="K233" s="1"/>
      <c r="N233" s="41"/>
    </row>
    <row r="234" spans="1:13" ht="12.75">
      <c r="A234" s="22" t="s">
        <v>7</v>
      </c>
      <c r="B234" s="46" t="s">
        <v>160</v>
      </c>
      <c r="C234" s="10" t="s">
        <v>9</v>
      </c>
      <c r="D234" s="51">
        <v>98</v>
      </c>
      <c r="E234" s="2">
        <v>15</v>
      </c>
      <c r="F234" s="2">
        <f t="shared" si="9"/>
        <v>1470</v>
      </c>
      <c r="G234" s="50">
        <f>E234/2</f>
        <v>7.5</v>
      </c>
      <c r="K234" s="1"/>
      <c r="L234" s="42"/>
      <c r="M234" s="41"/>
    </row>
    <row r="235" spans="1:13" ht="12.75">
      <c r="A235" s="22" t="s">
        <v>7</v>
      </c>
      <c r="B235" s="46" t="s">
        <v>161</v>
      </c>
      <c r="C235" s="10" t="s">
        <v>9</v>
      </c>
      <c r="D235" s="51">
        <v>42</v>
      </c>
      <c r="E235" s="2">
        <v>18</v>
      </c>
      <c r="F235" s="2">
        <f t="shared" si="9"/>
        <v>756</v>
      </c>
      <c r="G235" s="50">
        <v>18</v>
      </c>
      <c r="K235" s="1"/>
      <c r="L235" s="42"/>
      <c r="M235" s="41"/>
    </row>
    <row r="236" spans="1:13" ht="12.75">
      <c r="A236" s="22" t="s">
        <v>7</v>
      </c>
      <c r="B236" s="46" t="s">
        <v>162</v>
      </c>
      <c r="C236" s="10" t="s">
        <v>9</v>
      </c>
      <c r="D236" s="51">
        <v>52</v>
      </c>
      <c r="E236" s="2">
        <v>15</v>
      </c>
      <c r="F236" s="2">
        <f t="shared" si="9"/>
        <v>780</v>
      </c>
      <c r="G236" s="50">
        <v>15</v>
      </c>
      <c r="K236" s="1"/>
      <c r="L236" s="42"/>
      <c r="M236" s="41"/>
    </row>
    <row r="237" spans="1:13" ht="12.75">
      <c r="A237" s="22" t="s">
        <v>7</v>
      </c>
      <c r="B237" s="46" t="s">
        <v>163</v>
      </c>
      <c r="C237" s="10" t="s">
        <v>9</v>
      </c>
      <c r="D237" s="51">
        <v>31</v>
      </c>
      <c r="E237" s="2">
        <v>20</v>
      </c>
      <c r="F237" s="2">
        <f t="shared" si="9"/>
        <v>620</v>
      </c>
      <c r="G237" s="50">
        <v>20</v>
      </c>
      <c r="K237" s="1"/>
      <c r="L237" s="42"/>
      <c r="M237" s="41"/>
    </row>
    <row r="238" spans="1:15" ht="12.75">
      <c r="A238" s="22" t="s">
        <v>7</v>
      </c>
      <c r="B238" s="46" t="s">
        <v>164</v>
      </c>
      <c r="C238" s="10" t="s">
        <v>9</v>
      </c>
      <c r="D238" s="51">
        <v>58</v>
      </c>
      <c r="E238" s="2">
        <v>21</v>
      </c>
      <c r="F238" s="2">
        <f t="shared" si="9"/>
        <v>1218</v>
      </c>
      <c r="G238" s="50">
        <v>21</v>
      </c>
      <c r="K238" s="1"/>
      <c r="L238" s="42"/>
      <c r="M238" s="41"/>
      <c r="O238" s="41"/>
    </row>
    <row r="239" spans="1:15" ht="12.75">
      <c r="A239" s="22" t="s">
        <v>7</v>
      </c>
      <c r="B239" s="46" t="s">
        <v>165</v>
      </c>
      <c r="C239" s="10" t="s">
        <v>9</v>
      </c>
      <c r="D239" s="51">
        <v>121</v>
      </c>
      <c r="E239" s="2">
        <v>20</v>
      </c>
      <c r="F239" s="2">
        <f t="shared" si="9"/>
        <v>2420</v>
      </c>
      <c r="G239" s="50">
        <f aca="true" t="shared" si="10" ref="G239:G249">E239/2</f>
        <v>10</v>
      </c>
      <c r="K239" s="1"/>
      <c r="L239" s="42"/>
      <c r="M239" s="41"/>
      <c r="O239" s="41"/>
    </row>
    <row r="240" spans="1:13" ht="12.75">
      <c r="A240" s="22" t="s">
        <v>7</v>
      </c>
      <c r="B240" s="46" t="s">
        <v>190</v>
      </c>
      <c r="C240" s="10" t="s">
        <v>9</v>
      </c>
      <c r="D240" s="51">
        <v>149</v>
      </c>
      <c r="E240" s="2">
        <v>23</v>
      </c>
      <c r="F240" s="2">
        <f t="shared" si="9"/>
        <v>3427</v>
      </c>
      <c r="G240" s="50">
        <f t="shared" si="10"/>
        <v>11.5</v>
      </c>
      <c r="K240" s="1"/>
      <c r="L240" s="42" t="s">
        <v>436</v>
      </c>
      <c r="M240" s="41">
        <v>1</v>
      </c>
    </row>
    <row r="241" spans="1:13" ht="12.75">
      <c r="A241" s="22" t="s">
        <v>7</v>
      </c>
      <c r="B241" s="46" t="s">
        <v>192</v>
      </c>
      <c r="C241" s="10" t="s">
        <v>9</v>
      </c>
      <c r="D241" s="51">
        <v>91</v>
      </c>
      <c r="E241" s="2">
        <v>25</v>
      </c>
      <c r="F241" s="2">
        <f t="shared" si="9"/>
        <v>2275</v>
      </c>
      <c r="G241" s="50">
        <f t="shared" si="10"/>
        <v>12.5</v>
      </c>
      <c r="K241" s="1"/>
      <c r="L241" s="42"/>
      <c r="M241" s="41"/>
    </row>
    <row r="242" spans="1:15" ht="12.75">
      <c r="A242" s="22" t="s">
        <v>7</v>
      </c>
      <c r="B242" s="46" t="s">
        <v>212</v>
      </c>
      <c r="C242" s="10" t="s">
        <v>9</v>
      </c>
      <c r="D242" s="51">
        <v>126</v>
      </c>
      <c r="E242" s="2">
        <v>30</v>
      </c>
      <c r="F242" s="2">
        <f t="shared" si="9"/>
        <v>3780</v>
      </c>
      <c r="G242" s="50">
        <f t="shared" si="10"/>
        <v>15</v>
      </c>
      <c r="K242" s="1"/>
      <c r="L242" s="42" t="s">
        <v>436</v>
      </c>
      <c r="M242" s="41">
        <v>1</v>
      </c>
      <c r="N242" s="1">
        <v>1</v>
      </c>
      <c r="O242" s="41"/>
    </row>
    <row r="243" spans="1:14" ht="12.75">
      <c r="A243" s="22" t="s">
        <v>7</v>
      </c>
      <c r="B243" s="46" t="s">
        <v>224</v>
      </c>
      <c r="C243" s="10" t="s">
        <v>9</v>
      </c>
      <c r="D243" s="52">
        <v>160</v>
      </c>
      <c r="E243" s="2">
        <v>20</v>
      </c>
      <c r="F243" s="2">
        <f t="shared" si="9"/>
        <v>3200</v>
      </c>
      <c r="G243" s="50">
        <f t="shared" si="10"/>
        <v>10</v>
      </c>
      <c r="K243" s="1"/>
      <c r="L243" s="10" t="s">
        <v>446</v>
      </c>
      <c r="M243" s="1">
        <v>2</v>
      </c>
      <c r="N243" s="41"/>
    </row>
    <row r="244" spans="1:13" ht="12.75">
      <c r="A244" s="22" t="s">
        <v>7</v>
      </c>
      <c r="B244" s="46" t="s">
        <v>225</v>
      </c>
      <c r="C244" s="10" t="s">
        <v>9</v>
      </c>
      <c r="D244" s="52">
        <v>188</v>
      </c>
      <c r="E244" s="2">
        <v>20</v>
      </c>
      <c r="F244" s="2">
        <f t="shared" si="9"/>
        <v>3760</v>
      </c>
      <c r="G244" s="50">
        <f t="shared" si="10"/>
        <v>10</v>
      </c>
      <c r="K244" s="1"/>
      <c r="L244" s="10" t="s">
        <v>446</v>
      </c>
      <c r="M244" s="41">
        <v>2</v>
      </c>
    </row>
    <row r="245" spans="1:15" ht="12.75">
      <c r="A245" s="22" t="s">
        <v>7</v>
      </c>
      <c r="B245" s="46" t="s">
        <v>238</v>
      </c>
      <c r="C245" s="10" t="s">
        <v>9</v>
      </c>
      <c r="D245" s="51">
        <v>167</v>
      </c>
      <c r="E245" s="2">
        <v>30</v>
      </c>
      <c r="F245" s="2">
        <f t="shared" si="9"/>
        <v>5010</v>
      </c>
      <c r="G245" s="50">
        <f t="shared" si="10"/>
        <v>15</v>
      </c>
      <c r="K245" s="1"/>
      <c r="L245" s="10" t="s">
        <v>436</v>
      </c>
      <c r="M245" s="41">
        <v>1</v>
      </c>
      <c r="N245" s="41"/>
      <c r="O245" s="1">
        <v>1</v>
      </c>
    </row>
    <row r="246" spans="1:15" ht="12.75">
      <c r="A246" s="22" t="s">
        <v>7</v>
      </c>
      <c r="B246" s="46" t="s">
        <v>243</v>
      </c>
      <c r="C246" s="10" t="s">
        <v>9</v>
      </c>
      <c r="D246" s="51">
        <v>158</v>
      </c>
      <c r="E246" s="2">
        <v>35</v>
      </c>
      <c r="F246" s="2">
        <f t="shared" si="9"/>
        <v>5530</v>
      </c>
      <c r="G246" s="50">
        <f t="shared" si="10"/>
        <v>17.5</v>
      </c>
      <c r="K246" s="1"/>
      <c r="M246" s="41"/>
      <c r="O246" s="41">
        <v>1</v>
      </c>
    </row>
    <row r="247" spans="1:15" ht="12.75">
      <c r="A247" s="22" t="s">
        <v>7</v>
      </c>
      <c r="B247" s="46" t="s">
        <v>246</v>
      </c>
      <c r="C247" s="10" t="s">
        <v>9</v>
      </c>
      <c r="D247" s="52">
        <v>229</v>
      </c>
      <c r="E247" s="2">
        <v>40</v>
      </c>
      <c r="F247" s="2">
        <f t="shared" si="9"/>
        <v>9160</v>
      </c>
      <c r="G247" s="50">
        <f t="shared" si="10"/>
        <v>20</v>
      </c>
      <c r="J247" s="42"/>
      <c r="K247" s="41"/>
      <c r="O247" s="41"/>
    </row>
    <row r="248" spans="1:15" ht="12.75">
      <c r="A248" s="22" t="s">
        <v>7</v>
      </c>
      <c r="B248" s="46" t="s">
        <v>255</v>
      </c>
      <c r="C248" s="10" t="s">
        <v>9</v>
      </c>
      <c r="D248" s="52">
        <v>181</v>
      </c>
      <c r="E248" s="2">
        <v>35</v>
      </c>
      <c r="F248" s="2">
        <f t="shared" si="9"/>
        <v>6335</v>
      </c>
      <c r="G248" s="50">
        <f t="shared" si="10"/>
        <v>17.5</v>
      </c>
      <c r="J248" s="42"/>
      <c r="K248" s="41"/>
      <c r="M248" s="41"/>
      <c r="N248" s="41"/>
      <c r="O248" s="41"/>
    </row>
    <row r="249" spans="1:15" ht="12.75">
      <c r="A249" s="22" t="s">
        <v>7</v>
      </c>
      <c r="B249" s="46" t="s">
        <v>268</v>
      </c>
      <c r="C249" s="10" t="s">
        <v>9</v>
      </c>
      <c r="D249" s="52">
        <v>240</v>
      </c>
      <c r="E249" s="2">
        <v>35</v>
      </c>
      <c r="F249" s="2">
        <f t="shared" si="9"/>
        <v>8400</v>
      </c>
      <c r="G249" s="50">
        <f t="shared" si="10"/>
        <v>17.5</v>
      </c>
      <c r="J249" s="42"/>
      <c r="K249" s="41"/>
      <c r="N249" s="41"/>
      <c r="O249" s="41"/>
    </row>
    <row r="250" spans="1:14" ht="12.75">
      <c r="A250" s="22" t="s">
        <v>7</v>
      </c>
      <c r="B250" s="46" t="s">
        <v>278</v>
      </c>
      <c r="C250" s="10" t="s">
        <v>9</v>
      </c>
      <c r="D250" s="52">
        <v>213</v>
      </c>
      <c r="E250" s="2">
        <v>35</v>
      </c>
      <c r="F250" s="2">
        <f t="shared" si="9"/>
        <v>7455</v>
      </c>
      <c r="G250" s="50">
        <v>17.5</v>
      </c>
      <c r="J250" s="42"/>
      <c r="K250" s="41"/>
      <c r="M250" s="41"/>
      <c r="N250" s="41"/>
    </row>
    <row r="251" spans="1:16" ht="12.75">
      <c r="A251" s="45" t="s">
        <v>7</v>
      </c>
      <c r="B251" s="46" t="s">
        <v>285</v>
      </c>
      <c r="C251" s="10" t="s">
        <v>9</v>
      </c>
      <c r="D251" s="52">
        <v>176</v>
      </c>
      <c r="E251" s="2">
        <v>35</v>
      </c>
      <c r="F251" s="2">
        <f t="shared" si="9"/>
        <v>6160</v>
      </c>
      <c r="G251" s="50">
        <v>17.5</v>
      </c>
      <c r="J251" s="42" t="s">
        <v>337</v>
      </c>
      <c r="K251" s="41">
        <v>1</v>
      </c>
      <c r="M251" s="41"/>
      <c r="N251" s="1">
        <v>1</v>
      </c>
      <c r="O251" s="41"/>
      <c r="P251" s="43" t="s">
        <v>427</v>
      </c>
    </row>
    <row r="252" spans="1:17" ht="11.25">
      <c r="A252" s="45"/>
      <c r="B252" s="46" t="s">
        <v>308</v>
      </c>
      <c r="C252" s="10" t="s">
        <v>9</v>
      </c>
      <c r="D252" s="52">
        <v>180</v>
      </c>
      <c r="E252" s="2">
        <v>35</v>
      </c>
      <c r="F252" s="2">
        <f t="shared" si="9"/>
        <v>6300</v>
      </c>
      <c r="G252" s="50">
        <v>17.5</v>
      </c>
      <c r="H252" s="2">
        <v>17.5</v>
      </c>
      <c r="I252" s="2"/>
      <c r="J252" s="2">
        <v>7</v>
      </c>
      <c r="K252" s="42" t="s">
        <v>387</v>
      </c>
      <c r="M252" s="42"/>
      <c r="N252" s="1">
        <v>1</v>
      </c>
      <c r="O252" s="41"/>
      <c r="P252" s="41" t="s">
        <v>427</v>
      </c>
      <c r="Q252" s="43"/>
    </row>
    <row r="253" spans="1:16" ht="12.75">
      <c r="A253" s="45"/>
      <c r="B253" s="46" t="s">
        <v>295</v>
      </c>
      <c r="C253" s="10" t="s">
        <v>9</v>
      </c>
      <c r="D253" s="52">
        <v>206</v>
      </c>
      <c r="E253" s="2">
        <v>32</v>
      </c>
      <c r="F253" s="2">
        <f t="shared" si="9"/>
        <v>6592</v>
      </c>
      <c r="G253" s="50">
        <v>16</v>
      </c>
      <c r="J253" s="42"/>
      <c r="K253" s="41"/>
      <c r="O253" s="41">
        <v>1</v>
      </c>
      <c r="P253" s="43"/>
    </row>
    <row r="254" spans="1:16" ht="12.75">
      <c r="A254" s="45"/>
      <c r="B254" s="46" t="s">
        <v>300</v>
      </c>
      <c r="C254" s="10" t="s">
        <v>9</v>
      </c>
      <c r="D254" s="52">
        <v>192</v>
      </c>
      <c r="E254" s="2">
        <v>35.8</v>
      </c>
      <c r="F254" s="2">
        <f t="shared" si="9"/>
        <v>6873.599999999999</v>
      </c>
      <c r="G254" s="50">
        <v>17.4</v>
      </c>
      <c r="J254" s="42"/>
      <c r="K254" s="41"/>
      <c r="L254" s="10" t="s">
        <v>433</v>
      </c>
      <c r="M254" s="41">
        <v>1</v>
      </c>
      <c r="N254" s="1">
        <v>1</v>
      </c>
      <c r="O254" s="62">
        <v>1</v>
      </c>
      <c r="P254" s="43"/>
    </row>
    <row r="255" spans="1:16" ht="12.75">
      <c r="A255" s="45"/>
      <c r="B255" s="46" t="s">
        <v>309</v>
      </c>
      <c r="C255" s="10" t="s">
        <v>9</v>
      </c>
      <c r="D255" s="52">
        <v>143</v>
      </c>
      <c r="E255" s="2">
        <v>35</v>
      </c>
      <c r="F255" s="2">
        <f t="shared" si="9"/>
        <v>5005</v>
      </c>
      <c r="G255" s="50">
        <v>17.5</v>
      </c>
      <c r="J255" s="42"/>
      <c r="K255" s="41"/>
      <c r="L255" s="10" t="s">
        <v>447</v>
      </c>
      <c r="M255" s="41">
        <v>1</v>
      </c>
      <c r="O255" s="41">
        <v>1</v>
      </c>
      <c r="P255" s="43"/>
    </row>
    <row r="256" spans="1:16" ht="12.75">
      <c r="A256" s="45"/>
      <c r="B256" s="46" t="s">
        <v>318</v>
      </c>
      <c r="C256" s="10" t="s">
        <v>9</v>
      </c>
      <c r="D256" s="52">
        <v>104</v>
      </c>
      <c r="E256" s="2">
        <v>74</v>
      </c>
      <c r="F256" s="2">
        <f t="shared" si="9"/>
        <v>7696</v>
      </c>
      <c r="G256" s="50">
        <v>22.2</v>
      </c>
      <c r="J256" s="42"/>
      <c r="K256" s="41"/>
      <c r="L256" s="10" t="s">
        <v>447</v>
      </c>
      <c r="M256" s="41">
        <v>1</v>
      </c>
      <c r="O256" s="41">
        <v>1</v>
      </c>
      <c r="P256" s="43"/>
    </row>
    <row r="257" spans="1:16" ht="12.75">
      <c r="A257" s="45"/>
      <c r="B257" s="46" t="s">
        <v>322</v>
      </c>
      <c r="C257" s="10" t="s">
        <v>9</v>
      </c>
      <c r="D257" s="52">
        <v>118</v>
      </c>
      <c r="E257" s="2">
        <v>74</v>
      </c>
      <c r="F257" s="2">
        <f t="shared" si="9"/>
        <v>8732</v>
      </c>
      <c r="G257" s="50">
        <v>22.2</v>
      </c>
      <c r="J257" s="42"/>
      <c r="K257" s="41"/>
      <c r="L257" s="10" t="s">
        <v>447</v>
      </c>
      <c r="M257" s="41">
        <v>1</v>
      </c>
      <c r="O257" s="41"/>
      <c r="P257" s="43"/>
    </row>
    <row r="258" spans="1:16" ht="12.75">
      <c r="A258" s="45"/>
      <c r="B258" s="46" t="s">
        <v>328</v>
      </c>
      <c r="C258" s="10" t="s">
        <v>9</v>
      </c>
      <c r="D258" s="52">
        <v>65</v>
      </c>
      <c r="E258" s="2">
        <v>74</v>
      </c>
      <c r="F258" s="2">
        <f t="shared" si="9"/>
        <v>4810</v>
      </c>
      <c r="G258" s="50">
        <v>22.2</v>
      </c>
      <c r="J258" s="42"/>
      <c r="K258" s="41"/>
      <c r="L258" s="10" t="s">
        <v>446</v>
      </c>
      <c r="M258" s="41">
        <v>2</v>
      </c>
      <c r="O258" s="41"/>
      <c r="P258" s="43"/>
    </row>
    <row r="259" spans="1:16" ht="12.75">
      <c r="A259" s="45"/>
      <c r="B259" s="46" t="s">
        <v>334</v>
      </c>
      <c r="C259" s="10" t="s">
        <v>9</v>
      </c>
      <c r="D259" s="52">
        <v>63</v>
      </c>
      <c r="E259" s="2">
        <v>74</v>
      </c>
      <c r="F259" s="2">
        <f t="shared" si="9"/>
        <v>4662</v>
      </c>
      <c r="G259" s="50">
        <v>22.2</v>
      </c>
      <c r="J259" s="42"/>
      <c r="K259" s="41"/>
      <c r="L259" s="10" t="s">
        <v>449</v>
      </c>
      <c r="M259" s="41">
        <v>25</v>
      </c>
      <c r="O259" s="41"/>
      <c r="P259" s="43" t="s">
        <v>426</v>
      </c>
    </row>
    <row r="260" spans="1:16" ht="12.75">
      <c r="A260" s="45"/>
      <c r="B260" s="46" t="s">
        <v>340</v>
      </c>
      <c r="C260" s="10" t="s">
        <v>9</v>
      </c>
      <c r="D260" s="52">
        <v>214</v>
      </c>
      <c r="E260" s="2">
        <v>74</v>
      </c>
      <c r="F260" s="2">
        <f t="shared" si="9"/>
        <v>15836</v>
      </c>
      <c r="G260" s="50">
        <v>22.2</v>
      </c>
      <c r="J260" s="42"/>
      <c r="K260" s="41"/>
      <c r="L260" s="10" t="s">
        <v>450</v>
      </c>
      <c r="M260" s="41">
        <v>2</v>
      </c>
      <c r="O260" s="41">
        <v>3</v>
      </c>
      <c r="P260" s="43"/>
    </row>
    <row r="261" spans="1:16" ht="11.25">
      <c r="A261" s="45"/>
      <c r="B261" s="46" t="s">
        <v>353</v>
      </c>
      <c r="C261" s="10" t="s">
        <v>9</v>
      </c>
      <c r="D261" s="52">
        <v>230</v>
      </c>
      <c r="E261" s="2">
        <v>74</v>
      </c>
      <c r="F261" s="2">
        <f t="shared" si="9"/>
        <v>17020</v>
      </c>
      <c r="G261" s="50">
        <v>22.2</v>
      </c>
      <c r="I261" s="2">
        <v>26</v>
      </c>
      <c r="J261" s="42"/>
      <c r="K261" s="41"/>
      <c r="L261" s="10" t="s">
        <v>448</v>
      </c>
      <c r="M261" s="41">
        <v>2</v>
      </c>
      <c r="O261" s="41">
        <v>1</v>
      </c>
      <c r="P261" s="43"/>
    </row>
    <row r="262" spans="1:16" ht="11.25">
      <c r="A262" s="45"/>
      <c r="B262" s="46" t="s">
        <v>362</v>
      </c>
      <c r="C262" s="10" t="s">
        <v>9</v>
      </c>
      <c r="D262" s="52">
        <v>133</v>
      </c>
      <c r="E262" s="2">
        <v>74</v>
      </c>
      <c r="F262" s="2">
        <f t="shared" si="9"/>
        <v>9842</v>
      </c>
      <c r="G262" s="50">
        <v>22.2</v>
      </c>
      <c r="I262" s="2"/>
      <c r="J262" s="42" t="s">
        <v>466</v>
      </c>
      <c r="K262" s="41">
        <v>1</v>
      </c>
      <c r="L262" s="10" t="s">
        <v>456</v>
      </c>
      <c r="M262" s="41">
        <v>3</v>
      </c>
      <c r="O262" s="41"/>
      <c r="P262" s="43"/>
    </row>
    <row r="263" spans="1:16" ht="11.25">
      <c r="A263" s="45"/>
      <c r="B263" s="70" t="s">
        <v>367</v>
      </c>
      <c r="C263" s="10" t="s">
        <v>9</v>
      </c>
      <c r="D263" s="52">
        <v>160</v>
      </c>
      <c r="E263" s="2">
        <v>74</v>
      </c>
      <c r="F263" s="2">
        <f t="shared" si="9"/>
        <v>11840</v>
      </c>
      <c r="G263" s="50">
        <v>74</v>
      </c>
      <c r="I263" s="2"/>
      <c r="J263" s="42" t="s">
        <v>404</v>
      </c>
      <c r="K263" s="41">
        <v>64</v>
      </c>
      <c r="M263" s="41"/>
      <c r="N263" s="1">
        <v>4</v>
      </c>
      <c r="O263" s="41">
        <v>1</v>
      </c>
      <c r="P263" s="43"/>
    </row>
    <row r="264" spans="1:16" ht="11.25">
      <c r="A264" s="45"/>
      <c r="B264" s="70" t="s">
        <v>372</v>
      </c>
      <c r="C264" s="10" t="s">
        <v>9</v>
      </c>
      <c r="D264" s="52">
        <v>161</v>
      </c>
      <c r="E264" s="2">
        <v>74</v>
      </c>
      <c r="F264" s="2">
        <v>29600</v>
      </c>
      <c r="G264" s="50">
        <v>74</v>
      </c>
      <c r="I264" s="2"/>
      <c r="J264" s="42" t="s">
        <v>404</v>
      </c>
      <c r="K264" s="41">
        <v>64</v>
      </c>
      <c r="M264" s="41"/>
      <c r="N264" s="1">
        <v>5</v>
      </c>
      <c r="O264" s="41">
        <v>1</v>
      </c>
      <c r="P264" s="43"/>
    </row>
    <row r="265" spans="1:15" ht="12.75">
      <c r="A265" s="10" t="s">
        <v>245</v>
      </c>
      <c r="B265" s="46" t="s">
        <v>244</v>
      </c>
      <c r="C265" s="10" t="s">
        <v>9</v>
      </c>
      <c r="D265" s="52">
        <v>89</v>
      </c>
      <c r="E265" s="2">
        <v>20</v>
      </c>
      <c r="F265" s="2">
        <f t="shared" si="9"/>
        <v>1780</v>
      </c>
      <c r="G265" s="50">
        <f>E265/2</f>
        <v>10</v>
      </c>
      <c r="J265" s="42"/>
      <c r="K265" s="41"/>
      <c r="L265" s="10" t="s">
        <v>442</v>
      </c>
      <c r="M265" s="1">
        <v>1</v>
      </c>
      <c r="N265" s="41"/>
      <c r="O265" s="1">
        <v>1</v>
      </c>
    </row>
    <row r="266" spans="1:15" ht="12.75">
      <c r="A266" s="10" t="s">
        <v>166</v>
      </c>
      <c r="B266" s="46" t="s">
        <v>167</v>
      </c>
      <c r="C266" s="10" t="s">
        <v>9</v>
      </c>
      <c r="D266" s="51">
        <v>127</v>
      </c>
      <c r="E266" s="2">
        <v>23</v>
      </c>
      <c r="F266" s="2">
        <f t="shared" si="9"/>
        <v>2921</v>
      </c>
      <c r="G266" s="50">
        <f>E266/2</f>
        <v>11.5</v>
      </c>
      <c r="K266" s="1"/>
      <c r="L266" s="10" t="s">
        <v>433</v>
      </c>
      <c r="M266" s="1">
        <v>1</v>
      </c>
      <c r="N266" s="41"/>
      <c r="O266" s="41"/>
    </row>
    <row r="267" spans="1:11" ht="12.75">
      <c r="A267" s="10" t="s">
        <v>168</v>
      </c>
      <c r="B267" s="46" t="s">
        <v>169</v>
      </c>
      <c r="C267" s="10" t="s">
        <v>18</v>
      </c>
      <c r="D267" s="52">
        <v>11</v>
      </c>
      <c r="E267" s="2">
        <v>13</v>
      </c>
      <c r="F267" s="2">
        <f t="shared" si="9"/>
        <v>143</v>
      </c>
      <c r="G267" s="50">
        <v>13</v>
      </c>
      <c r="K267" s="1"/>
    </row>
    <row r="268" spans="2:11" ht="12.75">
      <c r="B268" s="46" t="s">
        <v>323</v>
      </c>
      <c r="C268" s="10" t="s">
        <v>9</v>
      </c>
      <c r="D268" s="52">
        <v>26</v>
      </c>
      <c r="E268" s="2">
        <v>98</v>
      </c>
      <c r="F268" s="2">
        <f t="shared" si="9"/>
        <v>2548</v>
      </c>
      <c r="G268" s="50">
        <v>49</v>
      </c>
      <c r="K268" s="1"/>
    </row>
    <row r="269" spans="1:15" ht="12.75">
      <c r="A269" s="10" t="s">
        <v>51</v>
      </c>
      <c r="B269" s="46" t="s">
        <v>170</v>
      </c>
      <c r="C269" s="10" t="s">
        <v>12</v>
      </c>
      <c r="D269" s="51">
        <v>122</v>
      </c>
      <c r="E269" s="2">
        <v>5</v>
      </c>
      <c r="F269" s="2">
        <f t="shared" si="9"/>
        <v>610</v>
      </c>
      <c r="G269" s="50">
        <f>E269/2</f>
        <v>2.5</v>
      </c>
      <c r="K269" s="1"/>
      <c r="N269" s="41"/>
      <c r="O269" s="41"/>
    </row>
    <row r="270" spans="1:11" ht="12.75">
      <c r="A270" s="22" t="s">
        <v>7</v>
      </c>
      <c r="B270" s="46" t="s">
        <v>171</v>
      </c>
      <c r="C270" s="10" t="s">
        <v>9</v>
      </c>
      <c r="D270" s="51">
        <v>84</v>
      </c>
      <c r="E270" s="2">
        <v>5</v>
      </c>
      <c r="F270" s="2">
        <f t="shared" si="9"/>
        <v>420</v>
      </c>
      <c r="G270" s="50">
        <f>E270/2</f>
        <v>2.5</v>
      </c>
      <c r="K270" s="1"/>
    </row>
    <row r="271" spans="1:16" ht="12.75">
      <c r="A271" s="22" t="s">
        <v>393</v>
      </c>
      <c r="B271" s="46" t="s">
        <v>394</v>
      </c>
      <c r="C271" s="10" t="s">
        <v>9</v>
      </c>
      <c r="D271" s="51">
        <v>127</v>
      </c>
      <c r="E271" s="2">
        <v>11</v>
      </c>
      <c r="F271" s="2">
        <f t="shared" si="9"/>
        <v>1397</v>
      </c>
      <c r="G271" s="50">
        <v>11</v>
      </c>
      <c r="K271" s="1"/>
      <c r="L271" s="10" t="s">
        <v>467</v>
      </c>
      <c r="M271" s="1">
        <v>3</v>
      </c>
      <c r="N271" s="1">
        <v>1</v>
      </c>
      <c r="O271" s="1">
        <v>3</v>
      </c>
      <c r="P271" s="3" t="s">
        <v>395</v>
      </c>
    </row>
    <row r="272" spans="1:11" ht="12.75">
      <c r="A272" s="22"/>
      <c r="B272" s="46" t="s">
        <v>319</v>
      </c>
      <c r="D272" s="51">
        <v>23</v>
      </c>
      <c r="E272" s="2">
        <v>10</v>
      </c>
      <c r="F272" s="2">
        <f t="shared" si="9"/>
        <v>230</v>
      </c>
      <c r="G272" s="50">
        <v>10</v>
      </c>
      <c r="K272" s="1"/>
    </row>
    <row r="273" spans="1:14" ht="12.75">
      <c r="A273" s="22"/>
      <c r="B273" s="46" t="s">
        <v>320</v>
      </c>
      <c r="C273" s="10" t="s">
        <v>9</v>
      </c>
      <c r="D273" s="51">
        <v>100</v>
      </c>
      <c r="E273" s="2">
        <v>82</v>
      </c>
      <c r="F273" s="2">
        <f t="shared" si="9"/>
        <v>8200</v>
      </c>
      <c r="G273" s="50">
        <v>41</v>
      </c>
      <c r="K273" s="1"/>
      <c r="L273" s="10" t="s">
        <v>433</v>
      </c>
      <c r="M273" s="1">
        <v>2</v>
      </c>
      <c r="N273" s="1">
        <v>2</v>
      </c>
    </row>
    <row r="274" spans="1:15" ht="12.75">
      <c r="A274" s="22" t="s">
        <v>275</v>
      </c>
      <c r="B274" s="46" t="s">
        <v>274</v>
      </c>
      <c r="C274" s="10" t="s">
        <v>9</v>
      </c>
      <c r="D274" s="52">
        <v>52</v>
      </c>
      <c r="E274" s="2">
        <v>17</v>
      </c>
      <c r="F274" s="2">
        <f t="shared" si="9"/>
        <v>884</v>
      </c>
      <c r="G274" s="50">
        <v>17</v>
      </c>
      <c r="J274" s="42"/>
      <c r="K274" s="41"/>
      <c r="N274" s="41">
        <v>4</v>
      </c>
      <c r="O274" s="41">
        <v>1</v>
      </c>
    </row>
    <row r="275" spans="1:15" ht="12.75">
      <c r="A275" s="22" t="s">
        <v>7</v>
      </c>
      <c r="B275" s="46" t="s">
        <v>240</v>
      </c>
      <c r="C275" s="10" t="s">
        <v>241</v>
      </c>
      <c r="D275" s="52">
        <v>77</v>
      </c>
      <c r="E275" s="2">
        <v>20</v>
      </c>
      <c r="F275" s="2">
        <f t="shared" si="9"/>
        <v>1540</v>
      </c>
      <c r="G275" s="50">
        <f>E275/2</f>
        <v>10</v>
      </c>
      <c r="J275" s="42"/>
      <c r="K275" s="41"/>
      <c r="N275" s="41"/>
      <c r="O275" s="41"/>
    </row>
    <row r="276" spans="1:15" ht="12.75">
      <c r="A276" s="22" t="s">
        <v>7</v>
      </c>
      <c r="B276" s="46" t="s">
        <v>242</v>
      </c>
      <c r="C276" s="10" t="s">
        <v>241</v>
      </c>
      <c r="D276" s="52">
        <v>77</v>
      </c>
      <c r="E276" s="2">
        <v>20</v>
      </c>
      <c r="F276" s="2">
        <f t="shared" si="9"/>
        <v>1540</v>
      </c>
      <c r="G276" s="50">
        <f>E276/2</f>
        <v>10</v>
      </c>
      <c r="J276" s="42"/>
      <c r="K276" s="41"/>
      <c r="N276" s="41"/>
      <c r="O276" s="41"/>
    </row>
    <row r="277" spans="1:15" ht="12.75">
      <c r="A277" s="22"/>
      <c r="B277" s="46" t="s">
        <v>260</v>
      </c>
      <c r="C277" s="10" t="s">
        <v>241</v>
      </c>
      <c r="D277" s="52">
        <v>38</v>
      </c>
      <c r="E277" s="2">
        <v>40</v>
      </c>
      <c r="F277" s="2">
        <f t="shared" si="9"/>
        <v>1520</v>
      </c>
      <c r="G277" s="50">
        <v>40</v>
      </c>
      <c r="J277" s="42"/>
      <c r="K277" s="41"/>
      <c r="O277" s="41"/>
    </row>
    <row r="278" spans="1:15" ht="12.75">
      <c r="A278" s="22"/>
      <c r="B278" s="46" t="s">
        <v>261</v>
      </c>
      <c r="C278" s="10" t="s">
        <v>241</v>
      </c>
      <c r="D278" s="52">
        <v>40</v>
      </c>
      <c r="E278" s="2">
        <v>40</v>
      </c>
      <c r="F278" s="2">
        <f t="shared" si="9"/>
        <v>1600</v>
      </c>
      <c r="G278" s="50">
        <v>40</v>
      </c>
      <c r="J278" s="42"/>
      <c r="K278" s="41"/>
      <c r="O278" s="41"/>
    </row>
    <row r="279" spans="1:15" ht="12.75">
      <c r="A279" s="22" t="s">
        <v>7</v>
      </c>
      <c r="B279" s="46" t="s">
        <v>207</v>
      </c>
      <c r="C279" s="10" t="s">
        <v>18</v>
      </c>
      <c r="D279" s="52">
        <v>25</v>
      </c>
      <c r="E279" s="2">
        <v>25</v>
      </c>
      <c r="F279" s="2">
        <f t="shared" si="9"/>
        <v>625</v>
      </c>
      <c r="G279" s="50">
        <v>25</v>
      </c>
      <c r="K279" s="1"/>
      <c r="O279" s="41"/>
    </row>
    <row r="280" spans="1:11" ht="12.75">
      <c r="A280" s="22" t="s">
        <v>7</v>
      </c>
      <c r="B280" s="46" t="s">
        <v>214</v>
      </c>
      <c r="C280" s="10" t="s">
        <v>18</v>
      </c>
      <c r="D280" s="52">
        <v>20</v>
      </c>
      <c r="E280" s="2">
        <v>25</v>
      </c>
      <c r="F280" s="2">
        <f t="shared" si="9"/>
        <v>500</v>
      </c>
      <c r="G280" s="50">
        <v>25</v>
      </c>
      <c r="K280" s="1"/>
    </row>
    <row r="281" spans="1:11" ht="12.75">
      <c r="A281" s="22" t="s">
        <v>7</v>
      </c>
      <c r="B281" s="46" t="s">
        <v>172</v>
      </c>
      <c r="C281" s="10" t="s">
        <v>18</v>
      </c>
      <c r="D281" s="51">
        <v>51</v>
      </c>
      <c r="E281" s="2">
        <v>1</v>
      </c>
      <c r="F281" s="2">
        <f t="shared" si="9"/>
        <v>51</v>
      </c>
      <c r="G281" s="50">
        <v>1</v>
      </c>
      <c r="K281" s="1"/>
    </row>
    <row r="282" spans="1:15" ht="12.75">
      <c r="A282" s="22" t="s">
        <v>341</v>
      </c>
      <c r="B282" s="46" t="s">
        <v>342</v>
      </c>
      <c r="C282" s="10" t="s">
        <v>9</v>
      </c>
      <c r="D282" s="51">
        <v>204</v>
      </c>
      <c r="E282" s="2">
        <v>80</v>
      </c>
      <c r="F282" s="2">
        <f t="shared" si="9"/>
        <v>16320</v>
      </c>
      <c r="G282" s="50">
        <v>40</v>
      </c>
      <c r="K282" s="1"/>
      <c r="N282" s="1">
        <v>2</v>
      </c>
      <c r="O282" s="1">
        <v>1</v>
      </c>
    </row>
    <row r="283" spans="1:13" ht="12.75">
      <c r="A283" s="22" t="s">
        <v>7</v>
      </c>
      <c r="B283" s="46" t="s">
        <v>173</v>
      </c>
      <c r="C283" s="10" t="s">
        <v>9</v>
      </c>
      <c r="D283" s="51">
        <v>72</v>
      </c>
      <c r="E283" s="2">
        <v>28</v>
      </c>
      <c r="F283" s="2">
        <f t="shared" si="9"/>
        <v>2016</v>
      </c>
      <c r="G283" s="50">
        <f>E283/2</f>
        <v>14</v>
      </c>
      <c r="J283" s="42"/>
      <c r="K283" s="41"/>
      <c r="L283" s="42" t="s">
        <v>468</v>
      </c>
      <c r="M283" s="41">
        <v>2</v>
      </c>
    </row>
    <row r="284" spans="1:13" ht="12.75">
      <c r="A284" s="22" t="s">
        <v>7</v>
      </c>
      <c r="B284" s="46" t="s">
        <v>174</v>
      </c>
      <c r="C284" s="10" t="s">
        <v>9</v>
      </c>
      <c r="D284" s="51">
        <v>278</v>
      </c>
      <c r="E284" s="2">
        <v>7</v>
      </c>
      <c r="F284" s="2">
        <f t="shared" si="9"/>
        <v>1946</v>
      </c>
      <c r="G284" s="50">
        <f>E284/2</f>
        <v>3.5</v>
      </c>
      <c r="K284" s="1"/>
      <c r="L284" s="10" t="s">
        <v>469</v>
      </c>
      <c r="M284" s="1">
        <v>2</v>
      </c>
    </row>
    <row r="285" spans="1:13" ht="12.75">
      <c r="A285" s="22" t="s">
        <v>7</v>
      </c>
      <c r="B285" s="46" t="s">
        <v>175</v>
      </c>
      <c r="C285" s="10" t="s">
        <v>9</v>
      </c>
      <c r="D285" s="51">
        <v>740</v>
      </c>
      <c r="E285" s="2">
        <v>7</v>
      </c>
      <c r="F285" s="2">
        <f t="shared" si="9"/>
        <v>5180</v>
      </c>
      <c r="G285" s="50">
        <f>E285/2</f>
        <v>3.5</v>
      </c>
      <c r="K285" s="1"/>
      <c r="L285" s="10" t="s">
        <v>433</v>
      </c>
      <c r="M285" s="1">
        <v>1</v>
      </c>
    </row>
    <row r="286" spans="1:15" ht="12.75">
      <c r="A286" s="22"/>
      <c r="B286" s="46" t="s">
        <v>291</v>
      </c>
      <c r="C286" s="10" t="s">
        <v>9</v>
      </c>
      <c r="D286" s="52">
        <v>294</v>
      </c>
      <c r="E286" s="2">
        <v>21.5</v>
      </c>
      <c r="F286" s="2">
        <f t="shared" si="9"/>
        <v>6321</v>
      </c>
      <c r="G286" s="50">
        <v>10.75</v>
      </c>
      <c r="K286" s="1"/>
      <c r="L286" s="42"/>
      <c r="M286" s="41"/>
      <c r="O286" s="41"/>
    </row>
    <row r="287" spans="1:13" ht="12.75">
      <c r="A287" s="22" t="s">
        <v>7</v>
      </c>
      <c r="B287" s="46" t="s">
        <v>176</v>
      </c>
      <c r="C287" s="10" t="s">
        <v>24</v>
      </c>
      <c r="D287" s="51">
        <v>103</v>
      </c>
      <c r="E287" s="2">
        <v>13</v>
      </c>
      <c r="F287" s="2">
        <f t="shared" si="9"/>
        <v>1339</v>
      </c>
      <c r="G287" s="50">
        <f>E287/2</f>
        <v>6.5</v>
      </c>
      <c r="K287" s="1"/>
      <c r="L287" s="10" t="s">
        <v>433</v>
      </c>
      <c r="M287" s="1">
        <v>1</v>
      </c>
    </row>
    <row r="288" spans="1:13" ht="12.75">
      <c r="A288" s="22" t="s">
        <v>7</v>
      </c>
      <c r="B288" s="46" t="s">
        <v>210</v>
      </c>
      <c r="C288" s="10" t="s">
        <v>24</v>
      </c>
      <c r="D288" s="52">
        <v>147</v>
      </c>
      <c r="E288" s="2">
        <v>20</v>
      </c>
      <c r="F288" s="2">
        <f t="shared" si="9"/>
        <v>2940</v>
      </c>
      <c r="G288" s="50">
        <f>E288/2</f>
        <v>10</v>
      </c>
      <c r="K288" s="1"/>
      <c r="L288" s="42"/>
      <c r="M288" s="41"/>
    </row>
    <row r="289" spans="1:15" ht="12.75">
      <c r="A289" s="22" t="s">
        <v>7</v>
      </c>
      <c r="B289" s="46" t="s">
        <v>233</v>
      </c>
      <c r="C289" s="10" t="s">
        <v>9</v>
      </c>
      <c r="D289" s="52">
        <v>222</v>
      </c>
      <c r="E289" s="2">
        <v>20</v>
      </c>
      <c r="F289" s="2">
        <f t="shared" si="9"/>
        <v>4440</v>
      </c>
      <c r="G289" s="50">
        <f>E289/2</f>
        <v>10</v>
      </c>
      <c r="K289" s="1"/>
      <c r="L289" s="42"/>
      <c r="M289" s="41"/>
      <c r="O289" s="41"/>
    </row>
    <row r="290" spans="1:15" ht="12.75">
      <c r="A290" s="22"/>
      <c r="B290" s="46" t="s">
        <v>257</v>
      </c>
      <c r="C290" s="10" t="s">
        <v>9</v>
      </c>
      <c r="D290" s="52">
        <v>231</v>
      </c>
      <c r="E290" s="2">
        <v>20</v>
      </c>
      <c r="F290" s="2">
        <f t="shared" si="9"/>
        <v>4620</v>
      </c>
      <c r="G290" s="50">
        <f>E290/2</f>
        <v>10</v>
      </c>
      <c r="K290" s="1"/>
      <c r="L290" s="42"/>
      <c r="M290" s="41"/>
      <c r="O290" s="41"/>
    </row>
    <row r="291" spans="1:15" ht="12.75">
      <c r="A291" s="22"/>
      <c r="B291" s="46" t="s">
        <v>336</v>
      </c>
      <c r="C291" s="10" t="s">
        <v>9</v>
      </c>
      <c r="D291" s="52">
        <v>140</v>
      </c>
      <c r="E291" s="2">
        <v>74</v>
      </c>
      <c r="F291" s="2">
        <f t="shared" si="9"/>
        <v>10360</v>
      </c>
      <c r="G291" s="50">
        <v>22.2</v>
      </c>
      <c r="K291" s="1"/>
      <c r="L291" s="42"/>
      <c r="M291" s="41"/>
      <c r="N291" s="1">
        <v>3</v>
      </c>
      <c r="O291" s="41"/>
    </row>
    <row r="292" spans="1:14" ht="12.75">
      <c r="A292" s="10" t="s">
        <v>279</v>
      </c>
      <c r="B292" s="46" t="s">
        <v>280</v>
      </c>
      <c r="C292" s="10" t="s">
        <v>9</v>
      </c>
      <c r="D292" s="52">
        <v>186</v>
      </c>
      <c r="E292" s="2">
        <v>20.7</v>
      </c>
      <c r="F292" s="2">
        <f t="shared" si="9"/>
        <v>3850.2</v>
      </c>
      <c r="G292" s="50">
        <v>10.35</v>
      </c>
      <c r="K292" s="1"/>
      <c r="L292" s="42" t="s">
        <v>433</v>
      </c>
      <c r="M292" s="41">
        <v>4</v>
      </c>
      <c r="N292" s="41">
        <v>2</v>
      </c>
    </row>
    <row r="294" spans="1:16" ht="12.75">
      <c r="A294" s="12" t="s">
        <v>360</v>
      </c>
      <c r="D294" s="48"/>
      <c r="K294" s="54"/>
      <c r="L294" s="54"/>
      <c r="M294" s="53"/>
      <c r="N294" s="53"/>
      <c r="O294" s="53"/>
      <c r="P294" s="92"/>
    </row>
    <row r="295" spans="2:16" ht="12.75">
      <c r="B295" s="12"/>
      <c r="C295" s="12"/>
      <c r="D295" s="48"/>
      <c r="E295" s="55"/>
      <c r="F295" s="55"/>
      <c r="G295" s="56"/>
      <c r="H295" s="55"/>
      <c r="I295" s="57"/>
      <c r="J295" s="12"/>
      <c r="K295" s="93"/>
      <c r="L295" s="93"/>
      <c r="M295" s="91"/>
      <c r="N295" s="91"/>
      <c r="O295" s="91"/>
      <c r="P295" s="94"/>
    </row>
    <row r="296" spans="1:11" ht="12.75">
      <c r="A296" s="10" t="s">
        <v>384</v>
      </c>
      <c r="B296" s="89" t="s">
        <v>383</v>
      </c>
      <c r="D296" s="90">
        <v>39504</v>
      </c>
      <c r="F296" s="95">
        <f>SUM(F2:F295)</f>
        <v>1238134.9999999998</v>
      </c>
      <c r="K296" s="54"/>
    </row>
    <row r="297" ht="12.75">
      <c r="B297" s="10" t="s">
        <v>361</v>
      </c>
    </row>
    <row r="298" ht="12.75">
      <c r="D298" s="8">
        <f>SUM(D2:D297)</f>
        <v>80905</v>
      </c>
    </row>
    <row r="299" spans="1:6" ht="12.75">
      <c r="A299" s="10" t="s">
        <v>358</v>
      </c>
      <c r="B299" s="10" t="s">
        <v>359</v>
      </c>
      <c r="D299" s="8">
        <v>35742</v>
      </c>
      <c r="F299" s="2">
        <v>828549.9</v>
      </c>
    </row>
    <row r="303" spans="4:6" ht="12.75">
      <c r="D303" s="10"/>
      <c r="E303" s="10"/>
      <c r="F303" s="10"/>
    </row>
    <row r="304" spans="4:6" ht="12.75">
      <c r="D304" s="10"/>
      <c r="E304" s="10"/>
      <c r="F304" s="10"/>
    </row>
    <row r="305" spans="4:6" ht="12.75">
      <c r="D305" s="10"/>
      <c r="E305" s="10"/>
      <c r="F305" s="10"/>
    </row>
    <row r="306" spans="4:6" ht="12.75">
      <c r="D306" s="10"/>
      <c r="E306" s="10"/>
      <c r="F306" s="10"/>
    </row>
    <row r="307" spans="4:6" ht="12.75">
      <c r="D307" s="10"/>
      <c r="E307" s="10"/>
      <c r="F307" s="10"/>
    </row>
    <row r="308" spans="4:6" ht="12.75">
      <c r="D308" s="10"/>
      <c r="E308" s="10"/>
      <c r="F308" s="10"/>
    </row>
    <row r="309" spans="4:13" ht="12.75">
      <c r="D309" s="10"/>
      <c r="E309" s="10"/>
      <c r="F309" s="10"/>
      <c r="M309" s="10"/>
    </row>
    <row r="310" spans="4:13" ht="12.75">
      <c r="D310" s="10"/>
      <c r="E310" s="10"/>
      <c r="F310" s="10"/>
      <c r="M310" s="10"/>
    </row>
    <row r="311" spans="4:13" ht="12.75">
      <c r="D311" s="10"/>
      <c r="E311" s="10"/>
      <c r="F311" s="10"/>
      <c r="M311" s="10"/>
    </row>
    <row r="312" spans="4:13" ht="12.75">
      <c r="D312" s="10"/>
      <c r="E312" s="10"/>
      <c r="F312" s="10"/>
      <c r="M312" s="10"/>
    </row>
    <row r="313" spans="4:13" ht="12.75">
      <c r="D313" s="10"/>
      <c r="E313" s="10"/>
      <c r="F313" s="10"/>
      <c r="M313" s="10"/>
    </row>
    <row r="314" spans="4:13" ht="12.75">
      <c r="D314" s="10"/>
      <c r="E314" s="10"/>
      <c r="F314" s="10"/>
      <c r="M314" s="10"/>
    </row>
    <row r="315" spans="4:13" ht="12.75">
      <c r="D315" s="10"/>
      <c r="E315" s="10"/>
      <c r="F315" s="10"/>
      <c r="M315" s="10"/>
    </row>
    <row r="316" spans="4:6" ht="12.75">
      <c r="D316" s="10"/>
      <c r="E316" s="10"/>
      <c r="F316" s="10"/>
    </row>
    <row r="317" spans="4:6" ht="12.75">
      <c r="D317" s="10"/>
      <c r="E317" s="10"/>
      <c r="F317" s="10"/>
    </row>
    <row r="318" spans="4:6" ht="12.75">
      <c r="D318" s="10"/>
      <c r="E318" s="10"/>
      <c r="F318" s="10"/>
    </row>
    <row r="319" spans="4:6" ht="12.75">
      <c r="D319" s="10"/>
      <c r="E319" s="10"/>
      <c r="F319" s="10"/>
    </row>
    <row r="320" spans="4:6" ht="12.75">
      <c r="D320" s="10"/>
      <c r="E320" s="10"/>
      <c r="F320" s="10"/>
    </row>
    <row r="321" spans="4:6" ht="12.75">
      <c r="D321" s="10"/>
      <c r="E321" s="10"/>
      <c r="F321" s="10"/>
    </row>
    <row r="323" ht="12.75">
      <c r="E323" s="10"/>
    </row>
    <row r="330" ht="12.75">
      <c r="N330" s="1">
        <v>9137</v>
      </c>
    </row>
    <row r="331" ht="12.75">
      <c r="N331" s="1">
        <v>1614</v>
      </c>
    </row>
    <row r="332" ht="12.75">
      <c r="N332" s="1">
        <v>370</v>
      </c>
    </row>
    <row r="333" ht="12.75">
      <c r="N333" s="1">
        <v>1011</v>
      </c>
    </row>
    <row r="334" ht="12.75">
      <c r="N334" s="1">
        <f>SUM(N330:N333)</f>
        <v>12132</v>
      </c>
    </row>
    <row r="336" ht="12.75">
      <c r="N336" s="1">
        <v>36330</v>
      </c>
    </row>
    <row r="337" ht="12.75">
      <c r="N337" s="1">
        <v>27340</v>
      </c>
    </row>
    <row r="339" ht="12.75">
      <c r="N339" s="1">
        <v>6795</v>
      </c>
    </row>
    <row r="340" ht="12.75">
      <c r="N340" s="1">
        <f>SUM(N334:N339)</f>
        <v>82597</v>
      </c>
    </row>
    <row r="345" ht="12.75">
      <c r="M345" s="1">
        <v>149</v>
      </c>
    </row>
    <row r="346" ht="12.75">
      <c r="M346" s="1">
        <v>114</v>
      </c>
    </row>
    <row r="347" ht="12.75">
      <c r="M347" s="1">
        <v>9</v>
      </c>
    </row>
    <row r="348" ht="12.75">
      <c r="M348" s="1">
        <v>111</v>
      </c>
    </row>
    <row r="349" ht="12.75">
      <c r="M349" s="1">
        <v>31</v>
      </c>
    </row>
    <row r="350" ht="12.75">
      <c r="M350" s="1">
        <v>30</v>
      </c>
    </row>
    <row r="351" ht="12.75">
      <c r="M351" s="1">
        <v>908</v>
      </c>
    </row>
    <row r="352" ht="12.75">
      <c r="M352" s="1">
        <f>SUM(M345:M351)</f>
        <v>1352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0"/>
  <sheetViews>
    <sheetView showGridLines="0" zoomScalePageLayoutView="0" workbookViewId="0" topLeftCell="A257">
      <selection activeCell="A295" sqref="A295"/>
    </sheetView>
  </sheetViews>
  <sheetFormatPr defaultColWidth="9.140625" defaultRowHeight="12.75"/>
  <cols>
    <col min="1" max="1" width="69.7109375" style="0" customWidth="1"/>
    <col min="2" max="2" width="18.8515625" style="0" customWidth="1"/>
    <col min="3" max="3" width="9.140625" style="23" customWidth="1"/>
  </cols>
  <sheetData>
    <row r="1" ht="12.75">
      <c r="A1" s="16" t="s">
        <v>177</v>
      </c>
    </row>
    <row r="2" ht="12.75">
      <c r="A2" s="16"/>
    </row>
    <row r="3" spans="1:3" ht="12.75">
      <c r="A3" s="10" t="s">
        <v>294</v>
      </c>
      <c r="B3" s="14"/>
      <c r="C3" s="24"/>
    </row>
    <row r="4" spans="1:3" ht="12.75">
      <c r="A4" s="17" t="s">
        <v>1</v>
      </c>
      <c r="B4" s="26" t="s">
        <v>0</v>
      </c>
      <c r="C4" s="18" t="s">
        <v>4</v>
      </c>
    </row>
    <row r="5" spans="1:3" ht="12.75">
      <c r="A5" s="19"/>
      <c r="B5" s="20"/>
      <c r="C5" s="21" t="s">
        <v>178</v>
      </c>
    </row>
    <row r="6" spans="1:3" s="7" customFormat="1" ht="15.75">
      <c r="A6" s="12"/>
      <c r="B6" s="15"/>
      <c r="C6" s="25"/>
    </row>
    <row r="7" spans="1:3" ht="14.25">
      <c r="A7" s="35" t="str">
        <f>FOND2009!B2</f>
        <v>Acta Interdisciplinaria Archaeologica III.</v>
      </c>
      <c r="B7" s="36"/>
      <c r="C7" s="37">
        <f>FOND2009!G2</f>
        <v>9</v>
      </c>
    </row>
    <row r="8" spans="1:3" ht="14.25">
      <c r="A8" s="35" t="str">
        <f>FOND2009!B3</f>
        <v>Acta Interdisciplinaria Archaeologica V. /Archeologia-Geofyzika-Archeometria/</v>
      </c>
      <c r="B8" s="36"/>
      <c r="C8" s="37">
        <f>FOND2009!G3</f>
        <v>3.5</v>
      </c>
    </row>
    <row r="9" spans="1:3" ht="14.25">
      <c r="A9" s="35" t="str">
        <f>FOND2009!B4</f>
        <v>Actes du XII Congres U.I.S.P.P.  1. zv.</v>
      </c>
      <c r="B9" s="36"/>
      <c r="C9" s="37">
        <f>FOND2009!G4</f>
        <v>10</v>
      </c>
    </row>
    <row r="10" spans="1:3" ht="14.25">
      <c r="A10" s="35" t="str">
        <f>FOND2009!B5</f>
        <v>Actes du XII Congres U.I.S.P.P.  2. zv.</v>
      </c>
      <c r="B10" s="36"/>
      <c r="C10" s="37">
        <f>FOND2009!G5</f>
        <v>10</v>
      </c>
    </row>
    <row r="11" spans="1:3" ht="14.25">
      <c r="A11" s="35" t="str">
        <f>FOND2009!B6</f>
        <v>Actes du XII Congres U.I.S.P.P.  3. zv.</v>
      </c>
      <c r="B11" s="36"/>
      <c r="C11" s="37">
        <f>FOND2009!G6</f>
        <v>9</v>
      </c>
    </row>
    <row r="12" spans="1:3" ht="14.25">
      <c r="A12" s="35" t="str">
        <f>FOND2009!B7</f>
        <v>Actes du XII Congres U.I.S.P.P.  4. zv.</v>
      </c>
      <c r="B12" s="36"/>
      <c r="C12" s="37">
        <f>FOND2009!G7</f>
        <v>15</v>
      </c>
    </row>
    <row r="13" spans="1:3" ht="14.25">
      <c r="A13" s="35" t="str">
        <f>FOND2009!B8</f>
        <v>Aktuelle Probleme der Erforschung der Frühbronzezeit in Bohmen und Mähren und in der Slowakei.</v>
      </c>
      <c r="B13" s="36"/>
      <c r="C13" s="37">
        <f>FOND2009!G8</f>
        <v>14</v>
      </c>
    </row>
    <row r="14" spans="1:3" ht="14.25">
      <c r="A14" s="35" t="str">
        <f>FOND2009!B9</f>
        <v>Archaeologia Historica 22/1997.</v>
      </c>
      <c r="B14" s="36"/>
      <c r="C14" s="37">
        <f>FOND2009!G9</f>
        <v>25</v>
      </c>
    </row>
    <row r="15" spans="1:3" ht="14.25">
      <c r="A15" s="35" t="str">
        <f>FOND2009!B10</f>
        <v>Archaeologia Historica 31/2006.</v>
      </c>
      <c r="B15" s="36"/>
      <c r="C15" s="37">
        <f>FOND2009!G10</f>
        <v>30</v>
      </c>
    </row>
    <row r="16" spans="1:3" ht="14.25">
      <c r="A16" s="35" t="str">
        <f>FOND2009!B11</f>
        <v>Archaeologia Historica 33/2008.</v>
      </c>
      <c r="B16" s="36"/>
      <c r="C16" s="37">
        <f>FOND2009!G11</f>
        <v>21</v>
      </c>
    </row>
    <row r="17" spans="1:3" ht="14.25">
      <c r="A17" s="35" t="str">
        <f>FOND2009!B12</f>
        <v>Archaeologia Historica 34/2009.</v>
      </c>
      <c r="B17" s="36"/>
      <c r="C17" s="37">
        <f>FOND2009!G12</f>
        <v>26</v>
      </c>
    </row>
    <row r="18" spans="1:3" ht="14.25">
      <c r="A18" s="35" t="str">
        <f>FOND2009!B13</f>
        <v>Archaeologia Historica 35/2010.</v>
      </c>
      <c r="B18" s="36"/>
      <c r="C18" s="37">
        <f>FOND2009!G13</f>
        <v>20</v>
      </c>
    </row>
    <row r="19" spans="1:3" ht="14.25">
      <c r="A19" s="35" t="str">
        <f>FOND2009!B14</f>
        <v>Archaeologia Historica 36/2011/1,2.</v>
      </c>
      <c r="B19" s="36"/>
      <c r="C19" s="37">
        <f>FOND2009!G14</f>
        <v>20</v>
      </c>
    </row>
    <row r="20" spans="1:3" ht="14.25">
      <c r="A20" s="35" t="str">
        <f>FOND2009!B15</f>
        <v>Archaeologia Historica 37/2012/1,2</v>
      </c>
      <c r="B20" s="36"/>
      <c r="C20" s="37">
        <f>FOND2009!G15</f>
        <v>25</v>
      </c>
    </row>
    <row r="21" spans="1:3" ht="14.25">
      <c r="A21" s="35" t="str">
        <f>FOND2009!B16</f>
        <v>Archaeologia Historica 38/2013/1,2</v>
      </c>
      <c r="B21" s="36"/>
      <c r="C21" s="37">
        <f>FOND2009!G16</f>
        <v>31</v>
      </c>
    </row>
    <row r="22" spans="1:3" ht="14.25">
      <c r="A22" s="35" t="str">
        <f>FOND2009!B17</f>
        <v>Archeológia barbarov 2009.</v>
      </c>
      <c r="B22" s="36"/>
      <c r="C22" s="37">
        <f>FOND2009!G17</f>
        <v>38</v>
      </c>
    </row>
    <row r="23" spans="1:3" ht="14.25">
      <c r="A23" s="35" t="str">
        <f>FOND2009!B18</f>
        <v>Archeológia na prahu histórie</v>
      </c>
      <c r="B23" s="36"/>
      <c r="C23" s="37">
        <f>FOND2009!G18</f>
        <v>24</v>
      </c>
    </row>
    <row r="24" spans="1:3" ht="14.25">
      <c r="A24" s="35" t="str">
        <f>FOND2009!B19</f>
        <v>Archeológia-História-Geografia. /Archeológia/</v>
      </c>
      <c r="B24" s="36"/>
      <c r="C24" s="37">
        <f>FOND2009!G19</f>
        <v>1.5</v>
      </c>
    </row>
    <row r="25" spans="1:3" ht="14.25">
      <c r="A25" s="35" t="str">
        <f>FOND2009!B20</f>
        <v>Archeológia-História-Geografia. /Geografia/</v>
      </c>
      <c r="B25" s="36"/>
      <c r="C25" s="37">
        <f>FOND2009!G20</f>
        <v>3</v>
      </c>
    </row>
    <row r="26" spans="1:3" ht="14.25">
      <c r="A26" s="35" t="str">
        <f>FOND2009!B21</f>
        <v>Archeológia-História-Geografia. /História/</v>
      </c>
      <c r="B26" s="36"/>
      <c r="C26" s="37">
        <f>FOND2009!G21</f>
        <v>3</v>
      </c>
    </row>
    <row r="27" spans="1:3" ht="14.25">
      <c r="A27" s="35" t="str">
        <f>FOND2009!B22</f>
        <v>Archaeological investigation on the high-pressure gas interconnection pipeline Sk-HU in 2013.</v>
      </c>
      <c r="B27" s="36"/>
      <c r="C27" s="37">
        <f>FOND2009!G22</f>
        <v>5</v>
      </c>
    </row>
    <row r="28" spans="1:3" ht="14.25">
      <c r="A28" s="35" t="str">
        <f>FOND2009!B23</f>
        <v>Archeologická topografia Bratislavy.</v>
      </c>
      <c r="B28" s="36"/>
      <c r="C28" s="37">
        <f>FOND2009!G23</f>
        <v>6.5</v>
      </c>
    </row>
    <row r="29" spans="1:3" ht="14.25">
      <c r="A29" s="35" t="str">
        <f>FOND2009!B24</f>
        <v>Archeologická topografia Košice.</v>
      </c>
      <c r="B29" s="36"/>
      <c r="C29" s="37">
        <f>FOND2009!G24</f>
        <v>6.5</v>
      </c>
    </row>
    <row r="30" spans="1:3" ht="14.25">
      <c r="A30" s="35" t="str">
        <f>FOND2009!B25</f>
        <v>Archeologické pamiatky a súčasnosť.</v>
      </c>
      <c r="B30" s="36"/>
      <c r="C30" s="37">
        <f>FOND2009!G25</f>
        <v>1.5</v>
      </c>
    </row>
    <row r="31" spans="1:3" ht="14.25">
      <c r="A31" s="35" t="str">
        <f>FOND2009!B26</f>
        <v>Archeologičeskije vesti.</v>
      </c>
      <c r="B31" s="36"/>
      <c r="C31" s="37">
        <f>FOND2009!G26</f>
        <v>3</v>
      </c>
    </row>
    <row r="32" spans="1:3" ht="14.25">
      <c r="A32" s="35" t="str">
        <f>FOND2009!B27</f>
        <v>AVANS    1975.</v>
      </c>
      <c r="B32" s="36"/>
      <c r="C32" s="37">
        <f>FOND2009!G27</f>
        <v>2</v>
      </c>
    </row>
    <row r="33" spans="1:3" ht="14.25">
      <c r="A33" s="35" t="str">
        <f>FOND2009!B28</f>
        <v>AVANS    1976.</v>
      </c>
      <c r="B33" s="36"/>
      <c r="C33" s="37">
        <f>FOND2009!G28</f>
        <v>2.5</v>
      </c>
    </row>
    <row r="34" spans="1:3" ht="14.25">
      <c r="A34" s="35" t="str">
        <f>FOND2009!B29</f>
        <v>AVANS    1977.</v>
      </c>
      <c r="B34" s="36"/>
      <c r="C34" s="37">
        <f>FOND2009!G29</f>
        <v>2.5</v>
      </c>
    </row>
    <row r="35" spans="1:3" ht="14.25">
      <c r="A35" s="35" t="str">
        <f>FOND2009!B30</f>
        <v>AVANS    1978.</v>
      </c>
      <c r="B35" s="36"/>
      <c r="C35" s="37">
        <f>FOND2009!G30</f>
        <v>1.5</v>
      </c>
    </row>
    <row r="36" spans="1:3" ht="14.25">
      <c r="A36" s="35" t="str">
        <f>FOND2009!B31</f>
        <v>AVANS    1979.</v>
      </c>
      <c r="B36" s="36"/>
      <c r="C36" s="37">
        <f>FOND2009!G31</f>
        <v>1.5</v>
      </c>
    </row>
    <row r="37" spans="1:3" ht="14.25">
      <c r="A37" s="35" t="str">
        <f>FOND2009!B32</f>
        <v>AVANS    1989.</v>
      </c>
      <c r="B37" s="36"/>
      <c r="C37" s="37">
        <f>FOND2009!G32</f>
        <v>10</v>
      </c>
    </row>
    <row r="38" spans="1:3" ht="14.25">
      <c r="A38" s="35" t="str">
        <f>FOND2009!B33</f>
        <v>AVANS    1990.</v>
      </c>
      <c r="B38" s="36"/>
      <c r="C38" s="37">
        <f>FOND2009!G33</f>
        <v>10</v>
      </c>
    </row>
    <row r="39" spans="1:3" ht="14.25">
      <c r="A39" s="35" t="str">
        <f>FOND2009!B34</f>
        <v>AVANS    1991.</v>
      </c>
      <c r="B39" s="36"/>
      <c r="C39" s="37">
        <f>FOND2009!G34</f>
        <v>13</v>
      </c>
    </row>
    <row r="40" spans="1:3" ht="14.25">
      <c r="A40" s="35" t="str">
        <f>FOND2009!B35</f>
        <v>AVANS    1996.</v>
      </c>
      <c r="B40" s="36"/>
      <c r="C40" s="37">
        <f>FOND2009!G35</f>
        <v>7.5</v>
      </c>
    </row>
    <row r="41" spans="1:3" ht="14.25">
      <c r="A41" s="35" t="str">
        <f>FOND2009!B36</f>
        <v>AVANS    1997.</v>
      </c>
      <c r="B41" s="36"/>
      <c r="C41" s="37">
        <f>FOND2009!G36</f>
        <v>9</v>
      </c>
    </row>
    <row r="42" spans="1:3" ht="14.25">
      <c r="A42" s="35" t="str">
        <f>FOND2009!B37</f>
        <v>AVANS    1998.</v>
      </c>
      <c r="B42" s="36"/>
      <c r="C42" s="37">
        <f>FOND2009!G37</f>
        <v>9</v>
      </c>
    </row>
    <row r="43" spans="1:3" ht="14.25">
      <c r="A43" s="35" t="str">
        <f>FOND2009!B38</f>
        <v>AVANS    1999.</v>
      </c>
      <c r="B43" s="36"/>
      <c r="C43" s="37">
        <f>FOND2009!G38</f>
        <v>9.5</v>
      </c>
    </row>
    <row r="44" spans="1:3" ht="14.25">
      <c r="A44" s="35" t="str">
        <f>FOND2009!B39</f>
        <v>AVANS    2000.</v>
      </c>
      <c r="B44" s="36"/>
      <c r="C44" s="37">
        <f>FOND2009!G39</f>
        <v>10</v>
      </c>
    </row>
    <row r="45" spans="1:3" ht="14.25">
      <c r="A45" s="35" t="str">
        <f>FOND2009!B40</f>
        <v>AVANS    2001.</v>
      </c>
      <c r="B45" s="36"/>
      <c r="C45" s="37">
        <f>FOND2009!G40</f>
        <v>16</v>
      </c>
    </row>
    <row r="46" spans="1:3" ht="14.25">
      <c r="A46" s="35" t="str">
        <f>FOND2009!B41</f>
        <v>AVANS    2002.</v>
      </c>
      <c r="B46" s="36"/>
      <c r="C46" s="37">
        <f>FOND2009!G41</f>
        <v>11</v>
      </c>
    </row>
    <row r="47" spans="1:3" ht="14.25">
      <c r="A47" s="35" t="str">
        <f>FOND2009!B42</f>
        <v>AVANS    2003.     </v>
      </c>
      <c r="B47" s="36"/>
      <c r="C47" s="37">
        <f>FOND2009!G42</f>
        <v>11.5</v>
      </c>
    </row>
    <row r="48" spans="1:3" ht="14.25">
      <c r="A48" s="35" t="str">
        <f>FOND2009!B43</f>
        <v>AVANS    2004.</v>
      </c>
      <c r="B48" s="36"/>
      <c r="C48" s="37">
        <f>FOND2009!G43</f>
        <v>13.5</v>
      </c>
    </row>
    <row r="49" spans="1:3" ht="14.25">
      <c r="A49" s="35" t="str">
        <f>FOND2009!B44</f>
        <v>AVANS    2005.</v>
      </c>
      <c r="B49" s="36"/>
      <c r="C49" s="37">
        <f>FOND2009!G44</f>
        <v>13.5</v>
      </c>
    </row>
    <row r="50" spans="1:3" ht="14.25">
      <c r="A50" s="35" t="str">
        <f>FOND2009!B45</f>
        <v>AVANS   2006.</v>
      </c>
      <c r="B50" s="36"/>
      <c r="C50" s="37">
        <f>FOND2009!G45</f>
        <v>14.5</v>
      </c>
    </row>
    <row r="51" spans="1:3" ht="14.25">
      <c r="A51" s="35" t="str">
        <f>FOND2009!B46</f>
        <v>AVANS   2007.</v>
      </c>
      <c r="B51" s="36"/>
      <c r="C51" s="37">
        <f>FOND2009!G46</f>
        <v>15.75</v>
      </c>
    </row>
    <row r="52" spans="1:3" ht="14.25">
      <c r="A52" s="35" t="str">
        <f>FOND2009!B47</f>
        <v>AVANS  2008.</v>
      </c>
      <c r="B52" s="36"/>
      <c r="C52" s="37">
        <f>FOND2009!G47</f>
        <v>16.75</v>
      </c>
    </row>
    <row r="53" spans="1:3" ht="14.25">
      <c r="A53" s="35" t="str">
        <f>FOND2009!B48</f>
        <v>AVANS  2009.</v>
      </c>
      <c r="B53" s="36"/>
      <c r="C53" s="37">
        <f>FOND2009!G48</f>
        <v>42.25</v>
      </c>
    </row>
    <row r="54" spans="1:3" ht="14.25">
      <c r="A54" s="35" t="str">
        <f>FOND2009!B49</f>
        <v>AVANS  2010.</v>
      </c>
      <c r="B54" s="36"/>
      <c r="C54" s="37">
        <f>FOND2009!G49</f>
        <v>42.25</v>
      </c>
    </row>
    <row r="55" spans="1:3" ht="14.25">
      <c r="A55" s="35" t="str">
        <f>FOND2009!B50</f>
        <v>AVANS - register za roky 1984-1993.</v>
      </c>
      <c r="B55" s="36"/>
      <c r="C55" s="37">
        <f>FOND2009!G50</f>
        <v>12.5</v>
      </c>
    </row>
    <row r="56" spans="1:3" ht="14.25">
      <c r="A56" s="35" t="str">
        <f>FOND2009!B51</f>
        <v>Architektúra domu mladšej a neskorej doby kamennej na juhozápadnom Slovensku na základe analýzy mazanice.</v>
      </c>
      <c r="B56" s="36"/>
      <c r="C56" s="37">
        <f>FOND2009!G51</f>
        <v>78</v>
      </c>
    </row>
    <row r="57" spans="1:3" ht="14.25">
      <c r="A57" s="35" t="str">
        <f>FOND2009!B52</f>
        <v>Archeologický výskum na stavbe VTL plynovodu SK/HU v roku 2013.</v>
      </c>
      <c r="B57" s="36"/>
      <c r="C57" s="37">
        <f>FOND2009!G52</f>
        <v>5</v>
      </c>
    </row>
    <row r="58" spans="1:3" ht="14.25">
      <c r="A58" s="35" t="str">
        <f>FOND2009!B53</f>
        <v>Bajč - Vlkanovo. Sep. ŠZ 12/1964.</v>
      </c>
      <c r="B58" s="36"/>
      <c r="C58" s="37">
        <f>FOND2009!G53</f>
        <v>0.5</v>
      </c>
    </row>
    <row r="59" spans="1:3" ht="14.25">
      <c r="A59" s="35" t="str">
        <f>FOND2009!B54</f>
        <v>Bibliografia slovenskej archeológie za rok 1980.</v>
      </c>
      <c r="B59" s="36"/>
      <c r="C59" s="37">
        <f>FOND2009!G54</f>
        <v>1</v>
      </c>
    </row>
    <row r="60" spans="1:3" ht="14.25">
      <c r="A60" s="35" t="str">
        <f>FOND2009!B55</f>
        <v>Bibliografia slovenskej archeológie za rok 1981.</v>
      </c>
      <c r="B60" s="36"/>
      <c r="C60" s="37">
        <f>FOND2009!G55</f>
        <v>1</v>
      </c>
    </row>
    <row r="61" spans="1:3" ht="14.25">
      <c r="A61" s="35" t="str">
        <f>FOND2009!B56</f>
        <v>Bibliografia slovenskej archeológie za rok 1986.</v>
      </c>
      <c r="B61" s="36"/>
      <c r="C61" s="37">
        <f>FOND2009!G56</f>
        <v>2</v>
      </c>
    </row>
    <row r="62" spans="1:3" ht="14.25">
      <c r="A62" s="35" t="str">
        <f>FOND2009!B57</f>
        <v>Bibliografia slovenskej archeológie za rok 1987.</v>
      </c>
      <c r="B62" s="36"/>
      <c r="C62" s="37">
        <f>FOND2009!G57</f>
        <v>1</v>
      </c>
    </row>
    <row r="63" spans="1:3" ht="14.25">
      <c r="A63" s="35" t="str">
        <f>FOND2009!B58</f>
        <v>Bibliografia slovenskej archeológie za rok 1989 a 1990.</v>
      </c>
      <c r="B63" s="36"/>
      <c r="C63" s="37">
        <f>FOND2009!G58</f>
        <v>1.5</v>
      </c>
    </row>
    <row r="64" spans="1:3" ht="14.25">
      <c r="A64" s="35" t="str">
        <f>FOND2009!B59</f>
        <v>Bibliografia slovenskej archeológie za rok 1991 a 1992.</v>
      </c>
      <c r="B64" s="36"/>
      <c r="C64" s="37">
        <f>FOND2009!G59</f>
        <v>2</v>
      </c>
    </row>
    <row r="65" spans="1:3" ht="14.25">
      <c r="A65" s="35" t="str">
        <f>FOND2009!B60</f>
        <v>Bibliografia slovenskej archeológie za rok 1993 a 1994.</v>
      </c>
      <c r="B65" s="36"/>
      <c r="C65" s="37">
        <f>FOND2009!G60</f>
        <v>2</v>
      </c>
    </row>
    <row r="66" spans="1:3" ht="14.25">
      <c r="A66" s="35" t="str">
        <f>FOND2009!B61</f>
        <v>Bibliografia slovenskej archeológie za rok 1995 a 1996.</v>
      </c>
      <c r="B66" s="36"/>
      <c r="C66" s="37">
        <f>FOND2009!G61</f>
        <v>2</v>
      </c>
    </row>
    <row r="67" spans="1:3" ht="14.25">
      <c r="A67" s="35" t="str">
        <f>FOND2009!B62</f>
        <v>Bibliografia slovenskej archeológie za rok 1997 a 1998.</v>
      </c>
      <c r="B67" s="36"/>
      <c r="C67" s="37">
        <f>FOND2009!G62</f>
        <v>2</v>
      </c>
    </row>
    <row r="68" spans="1:3" ht="14.25">
      <c r="A68" s="35" t="str">
        <f>FOND2009!B63</f>
        <v>Bojná. Nové nálezy z počiatkov slovenských dejín.</v>
      </c>
      <c r="B68" s="36"/>
      <c r="C68" s="37">
        <f>FOND2009!G63</f>
        <v>5</v>
      </c>
    </row>
    <row r="69" spans="1:3" ht="14.25">
      <c r="A69" s="35" t="str">
        <f>FOND2009!B64</f>
        <v>Branč.</v>
      </c>
      <c r="B69" s="36"/>
      <c r="C69" s="37">
        <f>FOND2009!G64</f>
        <v>22.5</v>
      </c>
    </row>
    <row r="70" spans="1:3" ht="14.25">
      <c r="A70" s="35" t="str">
        <f>FOND2009!B65</f>
        <v>Bratia, ktorí menili svet - Konštantín a Metod.</v>
      </c>
      <c r="B70" s="36"/>
      <c r="C70" s="37">
        <f>FOND2009!G65</f>
        <v>15</v>
      </c>
    </row>
    <row r="71" spans="1:3" ht="14.25">
      <c r="A71" s="35" t="str">
        <f>FOND2009!B66</f>
        <v>Bronzezeitliche Gräberfelder in der Südwestslovakei.</v>
      </c>
      <c r="B71" s="36"/>
      <c r="C71" s="37">
        <f>FOND2009!G66</f>
        <v>2.5</v>
      </c>
    </row>
    <row r="72" spans="1:3" ht="14.25">
      <c r="A72" s="35" t="str">
        <f>FOND2009!B67</f>
        <v>Bukovohorská kultúra na Slovensku vo svetle výskumov v Š. Michaľanoch a Z. Kopčamoch.</v>
      </c>
      <c r="B72" s="36"/>
      <c r="C72" s="37">
        <f>FOND2009!G67</f>
        <v>40.5</v>
      </c>
    </row>
    <row r="73" spans="1:3" ht="14.25">
      <c r="A73" s="35" t="str">
        <f>FOND2009!B68</f>
        <v>Castrum Bene 7.</v>
      </c>
      <c r="B73" s="36"/>
      <c r="C73" s="37">
        <f>FOND2009!G68</f>
        <v>11</v>
      </c>
    </row>
    <row r="74" spans="1:3" ht="14.25">
      <c r="A74" s="35" t="str">
        <f>FOND2009!B69</f>
        <v>Colloque International l`Aurignacien et le Gravettien /perigordien/ dans leur Cadre Ecologique.</v>
      </c>
      <c r="B74" s="36"/>
      <c r="C74" s="37">
        <f>FOND2009!G69</f>
        <v>6.5</v>
      </c>
    </row>
    <row r="75" spans="1:3" ht="14.25">
      <c r="A75" s="35" t="str">
        <f>FOND2009!B70</f>
        <v>Complex of upper palaeolithic sites near Moravany. Vol. II.</v>
      </c>
      <c r="B75" s="36"/>
      <c r="C75" s="37">
        <f>FOND2009!G70</f>
        <v>13</v>
      </c>
    </row>
    <row r="76" spans="1:3" ht="14.25">
      <c r="A76" s="35" t="str">
        <f>FOND2009!B71</f>
        <v>Complex of upper palaeolithic sites near Moravany. Vol. III.</v>
      </c>
      <c r="B76" s="36"/>
      <c r="C76" s="37">
        <f>FOND2009!G71</f>
        <v>15</v>
      </c>
    </row>
    <row r="77" spans="1:3" ht="14.25">
      <c r="A77" s="35" t="str">
        <f>FOND2009!B72</f>
        <v>Čičarovce -Veľká Moľva.</v>
      </c>
      <c r="B77" s="36"/>
      <c r="C77" s="37">
        <f>FOND2009!G72</f>
        <v>11.25</v>
      </c>
    </row>
    <row r="78" spans="1:3" ht="14.25">
      <c r="A78" s="35" t="str">
        <f>FOND2009!B73</f>
        <v>Der sonderbare Baron.</v>
      </c>
      <c r="B78" s="36"/>
      <c r="C78" s="37">
        <f>FOND2009!G73</f>
        <v>13</v>
      </c>
    </row>
    <row r="79" spans="1:3" ht="14.25">
      <c r="A79" s="35" t="str">
        <f>FOND2009!B74</f>
        <v>Die Ergebnisse der arch. Ausgrab. beim Aufbau des Kraftwerksystems Gabčíkovo-Nagymaros.</v>
      </c>
      <c r="B79" s="36"/>
      <c r="C79" s="37">
        <f>FOND2009!G74</f>
        <v>3.5</v>
      </c>
    </row>
    <row r="80" spans="1:3" ht="14.25">
      <c r="A80" s="35" t="str">
        <f>FOND2009!B75</f>
        <v>Die keltische Besiedlung in der Slowakei.</v>
      </c>
      <c r="B80" s="36"/>
      <c r="C80" s="37">
        <f>FOND2009!G75</f>
        <v>18</v>
      </c>
    </row>
    <row r="81" spans="1:3" ht="14.25">
      <c r="A81" s="35" t="str">
        <f>FOND2009!B76</f>
        <v>Die Slowakei in der jüngeren Steinzeit.</v>
      </c>
      <c r="B81" s="36"/>
      <c r="C81" s="37">
        <f>FOND2009!G76</f>
        <v>0.5</v>
      </c>
    </row>
    <row r="82" spans="1:3" ht="14.25">
      <c r="A82" s="35" t="str">
        <f>FOND2009!B77</f>
        <v>Dolný Zemplín: svedectvo archeológie.</v>
      </c>
      <c r="B82" s="36"/>
      <c r="C82" s="37">
        <f>FOND2009!G77</f>
        <v>0</v>
      </c>
    </row>
    <row r="83" spans="1:3" ht="14.25">
      <c r="A83" s="35" t="str">
        <f>FOND2009!B78</f>
        <v>Europas mitte 1000.</v>
      </c>
      <c r="B83" s="36"/>
      <c r="C83" s="37">
        <f>FOND2009!G78</f>
        <v>67</v>
      </c>
    </row>
    <row r="84" spans="1:3" ht="14.25">
      <c r="A84" s="35" t="str">
        <f>FOND2009!B79</f>
        <v>Frühgeschichtlichte Pferdeskelettfunde aus dem Gebiet der Tschechoslowakei.</v>
      </c>
      <c r="B84" s="36"/>
      <c r="C84" s="37">
        <f>FOND2009!G79</f>
        <v>1.5</v>
      </c>
    </row>
    <row r="85" spans="1:3" ht="14.25">
      <c r="A85" s="35" t="str">
        <f>FOND2009!B80</f>
        <v>Geoyfyzikálne metódy v archeológii</v>
      </c>
      <c r="B85" s="36"/>
      <c r="C85" s="37">
        <f>FOND2009!G80</f>
        <v>5</v>
      </c>
    </row>
    <row r="86" spans="1:3" ht="14.25">
      <c r="A86" s="35" t="str">
        <f>FOND2009!B81</f>
        <v>Germánske osídlenie na východnom predpolí Bratislavy.</v>
      </c>
      <c r="B86" s="36"/>
      <c r="C86" s="37">
        <f>FOND2009!G81</f>
        <v>15.5</v>
      </c>
    </row>
    <row r="87" spans="1:3" ht="14.25">
      <c r="A87" s="35" t="str">
        <f>FOND2009!B82</f>
        <v>Gerulata I.</v>
      </c>
      <c r="B87" s="36"/>
      <c r="C87" s="37">
        <f>FOND2009!G82</f>
        <v>20</v>
      </c>
    </row>
    <row r="88" spans="1:3" ht="14.25">
      <c r="A88" s="35" t="str">
        <f>FOND2009!B83</f>
        <v>Grabfunde der frühen  und der beginnenden mittleren Bronzezeit in der Westslowakei. 1</v>
      </c>
      <c r="B88" s="36"/>
      <c r="C88" s="37">
        <f>FOND2009!G83</f>
        <v>79</v>
      </c>
    </row>
    <row r="89" spans="1:3" ht="14.25">
      <c r="A89" s="35" t="str">
        <f>FOND2009!B84</f>
        <v>Grabfunde der frühen  und der beginnenden mittleren Bronzezeit in der Westslowakei. 2</v>
      </c>
      <c r="B89" s="36"/>
      <c r="C89" s="37">
        <f>FOND2009!G84</f>
        <v>68</v>
      </c>
    </row>
    <row r="90" spans="1:3" ht="14.25">
      <c r="A90" s="35" t="str">
        <f>FOND2009!B85</f>
        <v>Graphische Auswertung osteometrischer Werte in der historischen Osteologie. Sep. ŠZ 12/1964.</v>
      </c>
      <c r="B90" s="36"/>
      <c r="C90" s="37">
        <f>FOND2009!G85</f>
        <v>1.5</v>
      </c>
    </row>
    <row r="91" spans="1:3" ht="14.25">
      <c r="A91" s="35" t="str">
        <f>FOND2009!B86</f>
        <v>Hallstatt a Býčí skála. Průvodce výstavou.</v>
      </c>
      <c r="B91" s="36"/>
      <c r="C91" s="37">
        <f>FOND2009!G86</f>
        <v>2</v>
      </c>
    </row>
    <row r="92" spans="1:3" ht="14.25">
      <c r="A92" s="35" t="str">
        <f>FOND2009!B87</f>
        <v>Häuser in der frühmittelalterlichen slawischen Welt.</v>
      </c>
      <c r="B92" s="36"/>
      <c r="C92" s="37">
        <f>FOND2009!G87</f>
        <v>8.5</v>
      </c>
    </row>
    <row r="93" spans="1:3" ht="14.25">
      <c r="A93" s="35" t="str">
        <f>FOND2009!B88</f>
        <v>Horné Požitavie: svedectvo archeológie.</v>
      </c>
      <c r="B93" s="36"/>
      <c r="C93" s="37">
        <f>FOND2009!G88</f>
        <v>0</v>
      </c>
    </row>
    <row r="94" spans="1:3" ht="14.25">
      <c r="A94" s="35" t="str">
        <f>FOND2009!B89</f>
        <v>Hôrka - Ondrej.  Osídlenie spišských travertínov v staršej dobe kamennej.</v>
      </c>
      <c r="B94" s="36"/>
      <c r="C94" s="37">
        <f>FOND2009!G89</f>
        <v>15</v>
      </c>
    </row>
    <row r="95" spans="1:3" ht="14.25">
      <c r="A95" s="35" t="str">
        <f>FOND2009!B90</f>
        <v>Hrady západných Slovanov.</v>
      </c>
      <c r="B95" s="36"/>
      <c r="C95" s="37">
        <f>FOND2009!G90</f>
        <v>32</v>
      </c>
    </row>
    <row r="96" spans="1:3" ht="14.25">
      <c r="A96" s="35" t="str">
        <f>FOND2009!B91</f>
        <v>Hôrka - Ondrej. Research of Middle Paleolithic travertine locality.</v>
      </c>
      <c r="B96" s="36"/>
      <c r="C96" s="37">
        <f>FOND2009!G91</f>
        <v>11.5</v>
      </c>
    </row>
    <row r="97" spans="1:3" ht="14.25">
      <c r="A97" s="35" t="str">
        <f>FOND2009!B92</f>
        <v>Importants Sites Slaves en Slovaquie.</v>
      </c>
      <c r="B97" s="36"/>
      <c r="C97" s="37">
        <f>FOND2009!G92</f>
        <v>1.5</v>
      </c>
    </row>
    <row r="98" spans="1:3" ht="14.25">
      <c r="A98" s="35" t="str">
        <f>FOND2009!B93</f>
        <v>IX. meždunarodnyj sjezd slavistov. Kijev 7.9.-13.9. 1983.</v>
      </c>
      <c r="B98" s="36"/>
      <c r="C98" s="37">
        <f>FOND2009!G93</f>
        <v>1</v>
      </c>
    </row>
    <row r="99" spans="1:3" ht="14.25">
      <c r="A99" s="35" t="str">
        <f>FOND2009!B94</f>
        <v>Ján Dekan. Život a dielo.</v>
      </c>
      <c r="B99" s="36"/>
      <c r="C99" s="37">
        <f>FOND2009!G94</f>
        <v>2.5</v>
      </c>
    </row>
    <row r="100" spans="1:3" ht="14.25">
      <c r="A100" s="35" t="str">
        <f>FOND2009!B95</f>
        <v>Keď bronz vystriedal meď : Zborník príspevkov...</v>
      </c>
      <c r="B100" s="36"/>
      <c r="C100" s="37">
        <f>FOND2009!G95</f>
        <v>42</v>
      </c>
    </row>
    <row r="101" spans="1:3" ht="14.25">
      <c r="A101" s="35" t="str">
        <f>FOND2009!B96</f>
        <v>Kelemantia Brigetio. (ang.)</v>
      </c>
      <c r="B101" s="36"/>
      <c r="C101" s="37">
        <f>FOND2009!G96</f>
        <v>5</v>
      </c>
    </row>
    <row r="102" spans="1:3" ht="14.25">
      <c r="A102" s="35" t="str">
        <f>FOND2009!B97</f>
        <v>Kelemantia Brigetio. (nem.)</v>
      </c>
      <c r="B102" s="36"/>
      <c r="C102" s="37">
        <f>FOND2009!G97</f>
        <v>10</v>
      </c>
    </row>
    <row r="103" spans="1:3" ht="14.25">
      <c r="A103" s="35" t="str">
        <f>FOND2009!B98</f>
        <v>Kolíska kresťanstva na Slovensku. Nitriansky hrad a katedrála sv. Emeráma v premenách času.</v>
      </c>
      <c r="B103" s="36"/>
      <c r="C103" s="37">
        <f>FOND2009!G98</f>
        <v>49</v>
      </c>
    </row>
    <row r="104" spans="1:3" ht="14.25">
      <c r="A104" s="35" t="str">
        <f>FOND2009!B99</f>
        <v>Lieskovec-Hrádok : Výšinné sídlisko badenskej kultúry</v>
      </c>
      <c r="B104" s="36"/>
      <c r="C104" s="37">
        <f>FOND2009!G99</f>
        <v>39</v>
      </c>
    </row>
    <row r="105" spans="1:3" ht="14.25">
      <c r="A105" s="35" t="str">
        <f>FOND2009!B100</f>
        <v>Liptovská Mara. Ein frühgeschichtliches Zentrum der Nordslowakei.</v>
      </c>
      <c r="B105" s="36"/>
      <c r="C105" s="37">
        <f>FOND2009!G100</f>
        <v>6.5</v>
      </c>
    </row>
    <row r="106" spans="1:3" ht="14.25">
      <c r="A106" s="35" t="str">
        <f>FOND2009!B101</f>
        <v>Liptovská Mara. Včasnohistorické centrum severného Slovenska.</v>
      </c>
      <c r="B106" s="36"/>
      <c r="C106" s="37">
        <f>FOND2009!G101</f>
        <v>6.5</v>
      </c>
    </row>
    <row r="107" spans="1:3" ht="14.25">
      <c r="A107" s="35" t="str">
        <f>FOND2009!B102</f>
        <v>Malé Kosihy II. Antropologický rozbor pohrebiska z 10.-11. storočia.</v>
      </c>
      <c r="B107" s="36"/>
      <c r="C107" s="37">
        <f>FOND2009!G102</f>
        <v>13</v>
      </c>
    </row>
    <row r="108" spans="1:3" ht="14.25">
      <c r="A108" s="35" t="str">
        <f>FOND2009!B103</f>
        <v>Metallgewinnung und -Verarbeitung in der Antike. (Schwerpunkt Eisen). Zwettl.</v>
      </c>
      <c r="B108" s="36"/>
      <c r="C108" s="37">
        <f>FOND2009!G103</f>
        <v>14</v>
      </c>
    </row>
    <row r="109" spans="1:3" ht="14.25">
      <c r="A109" s="35" t="str">
        <f>FOND2009!B104</f>
        <v>Mince Arpádovcov z rokov 1000-1301: Ich podiel vývoji hospodárstva</v>
      </c>
      <c r="B109" s="36"/>
      <c r="C109" s="37">
        <f>FOND2009!G104</f>
        <v>39</v>
      </c>
    </row>
    <row r="110" spans="1:3" ht="14.25">
      <c r="A110" s="35" t="str">
        <f>FOND2009!B105</f>
        <v>Moravany nad Váhom. Táboriská lovcov mamutov na Považí.</v>
      </c>
      <c r="B110" s="36"/>
      <c r="C110" s="37">
        <f>FOND2009!G105</f>
        <v>6.5</v>
      </c>
    </row>
    <row r="111" spans="1:3" ht="14.25">
      <c r="A111" s="35" t="str">
        <f>FOND2009!B106</f>
        <v>Mužla - Čenkov I. Osídlenie z 9.-12. stor.</v>
      </c>
      <c r="B111" s="36"/>
      <c r="C111" s="37">
        <f>FOND2009!G106</f>
        <v>20</v>
      </c>
    </row>
    <row r="112" spans="1:3" ht="14.25">
      <c r="A112" s="35" t="str">
        <f>FOND2009!B107</f>
        <v>Mužla - Čenkov II. Osídlenie z 9.-12. stor.</v>
      </c>
      <c r="B112" s="36"/>
      <c r="C112" s="37">
        <f>FOND2009!G107</f>
        <v>41.5</v>
      </c>
    </row>
    <row r="113" spans="1:3" ht="14.25">
      <c r="A113" s="35" t="str">
        <f>FOND2009!B108</f>
        <v>Najstaršie roľnícke osady na Slovensku.</v>
      </c>
      <c r="B113" s="36"/>
      <c r="C113" s="37">
        <f>FOND2009!G108</f>
        <v>1</v>
      </c>
    </row>
    <row r="114" spans="1:3" ht="14.25">
      <c r="A114" s="35" t="str">
        <f>FOND2009!B109</f>
        <v>Neanderthals at Bojnice in the Context of Central Europe</v>
      </c>
      <c r="B114" s="36"/>
      <c r="C114" s="37">
        <f>FOND2009!G109</f>
        <v>16</v>
      </c>
    </row>
    <row r="115" spans="1:3" ht="14.25">
      <c r="A115" s="35" t="str">
        <f>FOND2009!B110</f>
        <v>Neolitická osada Hurbanovo-Bohatá.</v>
      </c>
      <c r="B115" s="36"/>
      <c r="C115" s="37">
        <f>FOND2009!G110</f>
        <v>19.25</v>
      </c>
    </row>
    <row r="116" spans="1:3" ht="14.25">
      <c r="A116" s="35" t="str">
        <f>FOND2009!B111</f>
        <v>Nitra - Chrenová. Archeologické výskumy na plochách Shell a Baumax.</v>
      </c>
      <c r="B116" s="36"/>
      <c r="C116" s="37">
        <f>FOND2009!G111</f>
        <v>10</v>
      </c>
    </row>
    <row r="117" spans="1:3" ht="14.25">
      <c r="A117" s="35" t="str">
        <f>FOND2009!B112</f>
        <v>Nižná Myšľa. Osada a pohrebisko z doby bronzovej.</v>
      </c>
      <c r="B117" s="36"/>
      <c r="C117" s="37">
        <f>FOND2009!G112</f>
        <v>7.5</v>
      </c>
    </row>
    <row r="118" spans="1:3" ht="14.25">
      <c r="A118" s="35" t="str">
        <f>FOND2009!B113</f>
        <v>Numizmatika v Československu.</v>
      </c>
      <c r="B118" s="36"/>
      <c r="C118" s="37">
        <f>FOND2009!G113</f>
        <v>1.5</v>
      </c>
    </row>
    <row r="119" spans="1:3" ht="14.25">
      <c r="A119" s="35" t="str">
        <f>FOND2009!B114</f>
        <v>Obilie v archeobotanických nálezoch na Slovensku.</v>
      </c>
      <c r="B119" s="36"/>
      <c r="C119" s="37">
        <f>FOND2009!G114</f>
        <v>9</v>
      </c>
    </row>
    <row r="120" spans="1:3" ht="14.25">
      <c r="A120" s="35" t="str">
        <f>FOND2009!B115</f>
        <v>Opevnená osada z doby bronzovej vo Veselom.</v>
      </c>
      <c r="B120" s="36"/>
      <c r="C120" s="37">
        <f>FOND2009!G115</f>
        <v>2</v>
      </c>
    </row>
    <row r="121" spans="1:3" ht="14.25">
      <c r="A121" s="35" t="str">
        <f>FOND2009!B116</f>
        <v>Osídlenie badenskej kultúry na slovenskom území severného Potisia.</v>
      </c>
      <c r="B121" s="36"/>
      <c r="C121" s="37">
        <f>FOND2009!G116</f>
        <v>16</v>
      </c>
    </row>
    <row r="122" spans="1:3" ht="14.25">
      <c r="A122" s="35" t="str">
        <f>FOND2009!B117</f>
        <v>Osídlenie spišských jaskýň od praveku po novovek.</v>
      </c>
      <c r="B122" s="36"/>
      <c r="C122" s="37">
        <f>FOND2009!G117</f>
        <v>14</v>
      </c>
    </row>
    <row r="123" spans="1:3" ht="14.25">
      <c r="A123" s="35" t="str">
        <f>FOND2009!B118</f>
        <v>Otázky neolitu a eneolitu - 2004.</v>
      </c>
      <c r="B123" s="36"/>
      <c r="C123" s="37">
        <f>FOND2009!G118</f>
        <v>27.5</v>
      </c>
    </row>
    <row r="124" spans="1:3" ht="14.25">
      <c r="A124" s="35" t="str">
        <f>FOND2009!B119</f>
        <v>Otázky neolitu a eneolitu - 2007</v>
      </c>
      <c r="B124" s="36"/>
      <c r="C124" s="37">
        <f>FOND2009!G119</f>
        <v>23.5</v>
      </c>
    </row>
    <row r="125" spans="1:3" ht="14.25">
      <c r="A125" s="35" t="str">
        <f>FOND2009!B120</f>
        <v>Otázky neolitu a eneolitu našich krajín - 1998. Zborník referátov.</v>
      </c>
      <c r="B125" s="36"/>
      <c r="C125" s="37">
        <f>FOND2009!G120</f>
        <v>12.5</v>
      </c>
    </row>
    <row r="126" spans="1:3" ht="14.25">
      <c r="A126" s="35" t="str">
        <f>FOND2009!B121</f>
        <v>Otázky neolitu a eneolitu našich krajín - 2001. Zborník referátov.</v>
      </c>
      <c r="B126" s="36"/>
      <c r="C126" s="37">
        <f>FOND2009!G121</f>
        <v>22.5</v>
      </c>
    </row>
    <row r="127" spans="1:3" ht="14.25">
      <c r="A127" s="35" t="str">
        <f>FOND2009!B122</f>
        <v>Otázky neolitu a eneolitu - 2010</v>
      </c>
      <c r="B127" s="36"/>
      <c r="C127" s="37">
        <f>FOND2009!G122</f>
        <v>24</v>
      </c>
    </row>
    <row r="128" spans="1:3" ht="14.25">
      <c r="A128" s="35" t="str">
        <f>FOND2009!B123</f>
        <v>Ovocie a ovocinárstvo v archeobotanických nálezoch na Slovensku.</v>
      </c>
      <c r="B128" s="36"/>
      <c r="C128" s="37">
        <f>FOND2009!G123</f>
        <v>6.5</v>
      </c>
    </row>
    <row r="129" spans="1:3" ht="14.25">
      <c r="A129" s="35" t="str">
        <f>FOND2009!B124</f>
        <v>Palaeoethnobotany and Archaeology. Internat. Work-Group for Palaeoethnobotany 8th Symposium.</v>
      </c>
      <c r="B129" s="36"/>
      <c r="C129" s="37">
        <f>FOND2009!G124</f>
        <v>8</v>
      </c>
    </row>
    <row r="130" spans="1:3" ht="14.25">
      <c r="A130" s="35" t="str">
        <f>FOND2009!B125</f>
        <v>Pleistocene Environments and Archaelogy  of the Dzeravá skala Cave, Lesser Carpathians, Slovakia.</v>
      </c>
      <c r="B130" s="36"/>
      <c r="C130" s="37">
        <f>FOND2009!G125</f>
        <v>20</v>
      </c>
    </row>
    <row r="131" spans="1:3" ht="14.25">
      <c r="A131" s="35" t="str">
        <f>FOND2009!B126</f>
        <v>Pohrebisko v Ždani v kontexte vývoja severného Potisia v dobe halštatskej.</v>
      </c>
      <c r="B131" s="36"/>
      <c r="C131" s="37">
        <f>FOND2009!G126</f>
        <v>31</v>
      </c>
    </row>
    <row r="132" spans="1:3" ht="14.25">
      <c r="A132" s="35" t="str">
        <f>FOND2009!B127</f>
        <v>Pohrebisko zo staršej doby bronzovej v Nižnej Myšli. Katalóg I (hroby 1-310)</v>
      </c>
      <c r="B132" s="36"/>
      <c r="C132" s="37">
        <f>FOND2009!G127</f>
        <v>40.5</v>
      </c>
    </row>
    <row r="133" spans="1:3" ht="14.25">
      <c r="A133" s="35" t="str">
        <f>FOND2009!B128</f>
        <v>Pohrebisko zo staršej doby bronzovej v Nižnej Myšli. Katalóg II (hroby 311-499)</v>
      </c>
      <c r="B133" s="36"/>
      <c r="C133" s="37">
        <f>FOND2009!G128</f>
        <v>42</v>
      </c>
    </row>
    <row r="134" spans="1:3" ht="14.25">
      <c r="A134" s="35" t="str">
        <f>FOND2009!B129</f>
        <v>Popolnicové polia a doba halštatská.</v>
      </c>
      <c r="B134" s="36"/>
      <c r="C134" s="37">
        <f>FOND2009!G129</f>
        <v>23.5</v>
      </c>
    </row>
    <row r="135" spans="1:3" ht="14.25">
      <c r="A135" s="35" t="str">
        <f>FOND2009!B130</f>
        <v>Popolnicové polia a doba halštatská. Hriňová-Poľana 2012.</v>
      </c>
      <c r="B135" s="36"/>
      <c r="C135" s="37">
        <f>FOND2009!G130</f>
        <v>80</v>
      </c>
    </row>
    <row r="136" spans="1:3" ht="14.25">
      <c r="A136" s="35" t="str">
        <f>FOND2009!B131</f>
        <v>Pramene k dejinám osídlenia Slovenska z konca 5. až 13. stor. II.časť - Stredoslovenský kraj.</v>
      </c>
      <c r="B136" s="36"/>
      <c r="C136" s="37">
        <f>FOND2009!G131</f>
        <v>5</v>
      </c>
    </row>
    <row r="137" spans="1:3" ht="14.25">
      <c r="A137" s="35" t="str">
        <f>FOND2009!B132</f>
        <v>Pramene k dejinám osídlenia Slovenska z konca 5. až 13. stor. III.časť - Východné Slovensko.</v>
      </c>
      <c r="B137" s="36"/>
      <c r="C137" s="37">
        <f>FOND2009!G132</f>
        <v>15.75</v>
      </c>
    </row>
    <row r="138" spans="1:3" ht="14.25">
      <c r="A138" s="35" t="str">
        <f>FOND2009!B133</f>
        <v>Rapports du IIIe Congres International d'Archeologie Slave 1. sept. 1975.</v>
      </c>
      <c r="B138" s="36"/>
      <c r="C138" s="37">
        <f>FOND2009!G133</f>
        <v>4</v>
      </c>
    </row>
    <row r="139" spans="1:3" ht="14.25">
      <c r="A139" s="35" t="str">
        <f>FOND2009!B134</f>
        <v>Rapports du IIIe Congres International d'Archeologie Slave 2. sept. 1975.</v>
      </c>
      <c r="B139" s="36"/>
      <c r="C139" s="37">
        <f>FOND2009!G134</f>
        <v>1.5</v>
      </c>
    </row>
    <row r="140" spans="1:3" ht="14.25">
      <c r="A140" s="35" t="str">
        <f>FOND2009!B135</f>
        <v>Referáty o pracovných výsledkoch čs. archeologie za rok 1958, časť II.</v>
      </c>
      <c r="B140" s="36"/>
      <c r="C140" s="37">
        <f>FOND2009!G135</f>
        <v>0.5</v>
      </c>
    </row>
    <row r="141" spans="1:3" ht="14.25">
      <c r="A141" s="35" t="str">
        <f>FOND2009!B136</f>
        <v>Rímske kamenné pamiatky. Gerulata.</v>
      </c>
      <c r="B141" s="36"/>
      <c r="C141" s="37">
        <f>FOND2009!G136</f>
        <v>5</v>
      </c>
    </row>
    <row r="142" spans="1:3" ht="14.25">
      <c r="A142" s="35" t="str">
        <f>FOND2009!B137</f>
        <v>Rímsky kastel v Iži. Výskum 1978 - 2008.</v>
      </c>
      <c r="B142" s="36"/>
      <c r="C142" s="37">
        <f>FOND2009!G137</f>
        <v>10.35</v>
      </c>
    </row>
    <row r="143" spans="1:3" ht="14.25">
      <c r="A143" s="35" t="str">
        <f>FOND2009!B138</f>
        <v>Sádok - Cibajky - Šiance. Sieť náučných lokalít...</v>
      </c>
      <c r="B143" s="36"/>
      <c r="C143" s="37">
        <f>FOND2009!G138</f>
        <v>1.5</v>
      </c>
    </row>
    <row r="144" spans="1:3" ht="14.25">
      <c r="A144" s="35" t="str">
        <f>FOND2009!B139</f>
        <v>Slawisch-awarisches Gräberfeld in Holiare.</v>
      </c>
      <c r="B144" s="36"/>
      <c r="C144" s="37">
        <f>FOND2009!G139</f>
        <v>3</v>
      </c>
    </row>
    <row r="145" spans="1:3" ht="14.25">
      <c r="A145" s="35" t="str">
        <f>FOND2009!B140</f>
        <v>Slawisch-awarisches Gräberfeld in Nové Zámky.</v>
      </c>
      <c r="B145" s="36"/>
      <c r="C145" s="37">
        <f>FOND2009!G140</f>
        <v>2.5</v>
      </c>
    </row>
    <row r="146" spans="1:3" ht="14.25">
      <c r="A146" s="35" t="str">
        <f>FOND2009!B141</f>
        <v>Slovacchia: Crocevia delle civilta Europe. (tal.)</v>
      </c>
      <c r="B146" s="36"/>
      <c r="C146" s="37">
        <f>FOND2009!G141</f>
        <v>12.5</v>
      </c>
    </row>
    <row r="147" spans="1:3" ht="14.25">
      <c r="A147" s="35" t="str">
        <f>FOND2009!B142</f>
        <v>Slovenská archeológia  1962/2.</v>
      </c>
      <c r="B147" s="36"/>
      <c r="C147" s="37">
        <f>FOND2009!G142</f>
        <v>7</v>
      </c>
    </row>
    <row r="148" spans="1:3" ht="14.25">
      <c r="A148" s="35" t="str">
        <f>FOND2009!B143</f>
        <v>Slovenská archeológia  1968/2.</v>
      </c>
      <c r="B148" s="36"/>
      <c r="C148" s="37">
        <f>FOND2009!G143</f>
        <v>7</v>
      </c>
    </row>
    <row r="149" spans="1:3" ht="14.25">
      <c r="A149" s="35" t="str">
        <f>FOND2009!B144</f>
        <v>Slovenská archeológia  1972/1.</v>
      </c>
      <c r="B149" s="36"/>
      <c r="C149" s="37">
        <f>FOND2009!G144</f>
        <v>9</v>
      </c>
    </row>
    <row r="150" spans="1:3" ht="14.25">
      <c r="A150" s="35" t="str">
        <f>FOND2009!B145</f>
        <v>Slovenská archeológia  1984/2.</v>
      </c>
      <c r="B150" s="36"/>
      <c r="C150" s="37">
        <f>FOND2009!G145</f>
        <v>9</v>
      </c>
    </row>
    <row r="151" spans="1:3" ht="14.25">
      <c r="A151" s="35" t="str">
        <f>FOND2009!B146</f>
        <v>Slovenská archeológia  1985/1.</v>
      </c>
      <c r="B151" s="36"/>
      <c r="C151" s="37">
        <f>FOND2009!G146</f>
        <v>9</v>
      </c>
    </row>
    <row r="152" spans="1:3" ht="14.25">
      <c r="A152" s="35" t="str">
        <f>FOND2009!B147</f>
        <v>Slovenská archeológia  1987/1.</v>
      </c>
      <c r="B152" s="36"/>
      <c r="C152" s="37">
        <f>FOND2009!G147</f>
        <v>9</v>
      </c>
    </row>
    <row r="153" spans="1:3" ht="14.25">
      <c r="A153" s="35" t="str">
        <f>FOND2009!B148</f>
        <v>Slovenská archeológia  1987/2.</v>
      </c>
      <c r="B153" s="36"/>
      <c r="C153" s="37">
        <f>FOND2009!G148</f>
        <v>9</v>
      </c>
    </row>
    <row r="154" spans="1:3" ht="14.25">
      <c r="A154" s="35" t="str">
        <f>FOND2009!B149</f>
        <v>Slovenská archeológia  1988/1.</v>
      </c>
      <c r="B154" s="36"/>
      <c r="C154" s="37">
        <f>FOND2009!G149</f>
        <v>10</v>
      </c>
    </row>
    <row r="155" spans="1:3" ht="14.25">
      <c r="A155" s="35" t="str">
        <f>FOND2009!B150</f>
        <v>Slovenská archeológia  1988/2.</v>
      </c>
      <c r="B155" s="36"/>
      <c r="C155" s="37">
        <f>FOND2009!G150</f>
        <v>5</v>
      </c>
    </row>
    <row r="156" spans="1:3" ht="14.25">
      <c r="A156" s="35" t="str">
        <f>FOND2009!B151</f>
        <v>Slovenská archeológia  1989/1.</v>
      </c>
      <c r="B156" s="36"/>
      <c r="C156" s="37">
        <f>FOND2009!G151</f>
        <v>5</v>
      </c>
    </row>
    <row r="157" spans="1:3" ht="14.25">
      <c r="A157" s="35" t="str">
        <f>FOND2009!B152</f>
        <v>Slovenská archeológia  1989/2.</v>
      </c>
      <c r="B157" s="36"/>
      <c r="C157" s="37">
        <f>FOND2009!G152</f>
        <v>5</v>
      </c>
    </row>
    <row r="158" spans="1:3" ht="14.25">
      <c r="A158" s="35" t="str">
        <f>FOND2009!B153</f>
        <v>Slovenská archeológia  1990/1.</v>
      </c>
      <c r="B158" s="36"/>
      <c r="C158" s="37">
        <f>FOND2009!G153</f>
        <v>5</v>
      </c>
    </row>
    <row r="159" spans="1:3" ht="14.25">
      <c r="A159" s="35" t="str">
        <f>FOND2009!B154</f>
        <v>Slovenská archeológia  1990/2.</v>
      </c>
      <c r="B159" s="36"/>
      <c r="C159" s="37">
        <f>FOND2009!G154</f>
        <v>5</v>
      </c>
    </row>
    <row r="160" spans="1:3" ht="14.25">
      <c r="A160" s="35" t="str">
        <f>FOND2009!B155</f>
        <v>Slovenská archeológia  1992/1.</v>
      </c>
      <c r="B160" s="36"/>
      <c r="C160" s="37">
        <f>FOND2009!G155</f>
        <v>7.5</v>
      </c>
    </row>
    <row r="161" spans="1:3" ht="14.25">
      <c r="A161" s="35" t="str">
        <f>FOND2009!B156</f>
        <v>Slovenská archeológia  1992/2.</v>
      </c>
      <c r="B161" s="36"/>
      <c r="C161" s="37">
        <f>FOND2009!G156</f>
        <v>7.5</v>
      </c>
    </row>
    <row r="162" spans="1:3" ht="14.25">
      <c r="A162" s="35" t="str">
        <f>FOND2009!B157</f>
        <v>Slovenská archeológia  1993/1.</v>
      </c>
      <c r="B162" s="36"/>
      <c r="C162" s="37">
        <f>FOND2009!G157</f>
        <v>7.5</v>
      </c>
    </row>
    <row r="163" spans="1:3" ht="14.25">
      <c r="A163" s="35" t="str">
        <f>FOND2009!B158</f>
        <v>Slovenská archeológia  1993/2.</v>
      </c>
      <c r="B163" s="36"/>
      <c r="C163" s="37">
        <f>FOND2009!G158</f>
        <v>7.5</v>
      </c>
    </row>
    <row r="164" spans="1:3" ht="14.25">
      <c r="A164" s="35" t="str">
        <f>FOND2009!B159</f>
        <v>Slovenská archeológia  1994/2.</v>
      </c>
      <c r="B164" s="36"/>
      <c r="C164" s="37">
        <f>FOND2009!G159</f>
        <v>15</v>
      </c>
    </row>
    <row r="165" spans="1:3" ht="14.25">
      <c r="A165" s="35" t="str">
        <f>FOND2009!B160</f>
        <v>Slovenská archeológia  1995/1.</v>
      </c>
      <c r="B165" s="36"/>
      <c r="C165" s="37">
        <f>FOND2009!G160</f>
        <v>8</v>
      </c>
    </row>
    <row r="166" spans="1:3" ht="14.25">
      <c r="A166" s="35" t="str">
        <f>FOND2009!B161</f>
        <v>Slovenská archeológia  1995/2.</v>
      </c>
      <c r="B166" s="36"/>
      <c r="C166" s="37">
        <f>FOND2009!G161</f>
        <v>8</v>
      </c>
    </row>
    <row r="167" spans="1:3" ht="14.25">
      <c r="A167" s="35" t="str">
        <f>FOND2009!B162</f>
        <v>Slovenská archeológia  1996/1.</v>
      </c>
      <c r="B167" s="36"/>
      <c r="C167" s="37">
        <f>FOND2009!G162</f>
        <v>8.5</v>
      </c>
    </row>
    <row r="168" spans="1:3" ht="14.25">
      <c r="A168" s="35" t="str">
        <f>FOND2009!B163</f>
        <v>Slovenská archeológia  1996/2.</v>
      </c>
      <c r="B168" s="36"/>
      <c r="C168" s="37">
        <f>FOND2009!G163</f>
        <v>8.5</v>
      </c>
    </row>
    <row r="169" spans="1:3" ht="14.25">
      <c r="A169" s="35" t="str">
        <f>FOND2009!B164</f>
        <v>Slovenská archeológia  1996/2. (Neviazaná)</v>
      </c>
      <c r="B169" s="36"/>
      <c r="C169" s="37">
        <f>FOND2009!G164</f>
        <v>6</v>
      </c>
    </row>
    <row r="170" spans="1:3" ht="14.25">
      <c r="A170" s="35" t="str">
        <f>FOND2009!B165</f>
        <v>Slovenská archeológia  1997/1.</v>
      </c>
      <c r="B170" s="36"/>
      <c r="C170" s="37">
        <f>FOND2009!G165</f>
        <v>9</v>
      </c>
    </row>
    <row r="171" spans="1:3" ht="14.25">
      <c r="A171" s="35" t="str">
        <f>FOND2009!B166</f>
        <v>Slovenská archeológia  1997/2.</v>
      </c>
      <c r="B171" s="36"/>
      <c r="C171" s="37">
        <f>FOND2009!G166</f>
        <v>9</v>
      </c>
    </row>
    <row r="172" spans="1:3" ht="14.25">
      <c r="A172" s="35" t="str">
        <f>FOND2009!B167</f>
        <v>Slovenská archeológia  1998/1.</v>
      </c>
      <c r="B172" s="36"/>
      <c r="C172" s="37">
        <f>FOND2009!G167</f>
        <v>10</v>
      </c>
    </row>
    <row r="173" spans="1:3" ht="14.25">
      <c r="A173" s="35" t="str">
        <f>FOND2009!B168</f>
        <v>Slovenská archeológia  1998/2.</v>
      </c>
      <c r="B173" s="36"/>
      <c r="C173" s="37">
        <f>FOND2009!G168</f>
        <v>10</v>
      </c>
    </row>
    <row r="174" spans="1:3" ht="14.25">
      <c r="A174" s="35" t="str">
        <f>FOND2009!B169</f>
        <v>Slovenská archeológia  1999/1.</v>
      </c>
      <c r="B174" s="36"/>
      <c r="C174" s="37">
        <f>FOND2009!G169</f>
        <v>10</v>
      </c>
    </row>
    <row r="175" spans="1:3" ht="14.25">
      <c r="A175" s="35" t="str">
        <f>FOND2009!B170</f>
        <v>Slovenská archeológia  1999/2.</v>
      </c>
      <c r="B175" s="36"/>
      <c r="C175" s="37">
        <f>FOND2009!G170</f>
        <v>10</v>
      </c>
    </row>
    <row r="176" spans="1:3" ht="14.25">
      <c r="A176" s="35" t="str">
        <f>FOND2009!B171</f>
        <v>Slovenská archeológia  2000/1. </v>
      </c>
      <c r="B176" s="36"/>
      <c r="C176" s="37">
        <f>FOND2009!G171</f>
        <v>11</v>
      </c>
    </row>
    <row r="177" spans="1:3" ht="14.25">
      <c r="A177" s="35" t="str">
        <f>FOND2009!B172</f>
        <v>Slovenská archeológia  2000/2.</v>
      </c>
      <c r="B177" s="36"/>
      <c r="C177" s="37">
        <f>FOND2009!G172</f>
        <v>11</v>
      </c>
    </row>
    <row r="178" spans="1:3" ht="14.25">
      <c r="A178" s="35" t="str">
        <f>FOND2009!B173</f>
        <v>Slovenská archeológia  2001/1.-2.</v>
      </c>
      <c r="B178" s="36"/>
      <c r="C178" s="37">
        <f>FOND2009!G173</f>
        <v>22</v>
      </c>
    </row>
    <row r="179" spans="1:3" ht="14.25">
      <c r="A179" s="35" t="str">
        <f>FOND2009!B174</f>
        <v>Slovenská archeológia  2002/1.</v>
      </c>
      <c r="B179" s="36"/>
      <c r="C179" s="37">
        <f>FOND2009!G174</f>
        <v>11</v>
      </c>
    </row>
    <row r="180" spans="1:3" ht="14.25">
      <c r="A180" s="35" t="str">
        <f>FOND2009!B175</f>
        <v>Slovenská archeológia  2002/2.</v>
      </c>
      <c r="B180" s="36"/>
      <c r="C180" s="37">
        <f>FOND2009!G175</f>
        <v>11</v>
      </c>
    </row>
    <row r="181" spans="1:3" ht="14.25">
      <c r="A181" s="35" t="str">
        <f>FOND2009!B176</f>
        <v>Slovenská archeológia  2003/1.</v>
      </c>
      <c r="B181" s="36"/>
      <c r="C181" s="37">
        <f>FOND2009!G176</f>
        <v>11</v>
      </c>
    </row>
    <row r="182" spans="1:3" ht="14.25">
      <c r="A182" s="35" t="str">
        <f>FOND2009!B177</f>
        <v>Slovenská archeológia  2003/2.</v>
      </c>
      <c r="B182" s="36"/>
      <c r="C182" s="37">
        <f>FOND2009!G177</f>
        <v>11</v>
      </c>
    </row>
    <row r="183" spans="1:3" ht="14.25">
      <c r="A183" s="35" t="str">
        <f>FOND2009!B178</f>
        <v>Slovenská archeológia  2004/1.</v>
      </c>
      <c r="B183" s="36"/>
      <c r="C183" s="37">
        <f>FOND2009!G178</f>
        <v>11</v>
      </c>
    </row>
    <row r="184" spans="1:3" ht="14.25">
      <c r="A184" s="35" t="str">
        <f>FOND2009!B179</f>
        <v>Slovenská archeológia  2004/2.</v>
      </c>
      <c r="B184" s="36"/>
      <c r="C184" s="37">
        <f>FOND2009!G179</f>
        <v>11</v>
      </c>
    </row>
    <row r="185" spans="1:3" ht="14.25">
      <c r="A185" s="35" t="str">
        <f>FOND2009!B180</f>
        <v>Slovenská archeológia 2005/1. </v>
      </c>
      <c r="B185" s="36"/>
      <c r="C185" s="37">
        <f>FOND2009!G180</f>
        <v>11</v>
      </c>
    </row>
    <row r="186" spans="1:3" ht="14.25">
      <c r="A186" s="35" t="str">
        <f>FOND2009!B181</f>
        <v>Slovenská archeoĺógia 2005/2.</v>
      </c>
      <c r="B186" s="36"/>
      <c r="C186" s="37">
        <f>FOND2009!G181</f>
        <v>11</v>
      </c>
    </row>
    <row r="187" spans="1:3" ht="14.25">
      <c r="A187" s="35" t="str">
        <f>FOND2009!B182</f>
        <v>Slovenská archeológia 2006/1.</v>
      </c>
      <c r="B187" s="36"/>
      <c r="C187" s="37">
        <f>FOND2009!G182</f>
        <v>11</v>
      </c>
    </row>
    <row r="188" spans="1:3" ht="14.25">
      <c r="A188" s="35" t="str">
        <f>FOND2009!B183</f>
        <v>Slovenská archeológia 2006/2.</v>
      </c>
      <c r="B188" s="36"/>
      <c r="C188" s="37">
        <f>FOND2009!G183</f>
        <v>11</v>
      </c>
    </row>
    <row r="189" spans="1:3" ht="14.25">
      <c r="A189" s="35" t="str">
        <f>FOND2009!B184</f>
        <v>Slovenská archeológia 2007/1.</v>
      </c>
      <c r="B189" s="36"/>
      <c r="C189" s="37">
        <f>FOND2009!G184</f>
        <v>11</v>
      </c>
    </row>
    <row r="190" spans="1:3" ht="14.25">
      <c r="A190" s="35" t="str">
        <f>FOND2009!B185</f>
        <v>Slovenská archeológia 2007/2.</v>
      </c>
      <c r="B190" s="36"/>
      <c r="C190" s="37">
        <f>FOND2009!G185</f>
        <v>11</v>
      </c>
    </row>
    <row r="191" spans="1:3" ht="14.25">
      <c r="A191" s="35" t="str">
        <f>FOND2009!B186</f>
        <v>Slovenská archeológia 2008/1.</v>
      </c>
      <c r="B191" s="36"/>
      <c r="C191" s="37">
        <f>FOND2009!G186</f>
        <v>11</v>
      </c>
    </row>
    <row r="192" spans="1:3" ht="14.25">
      <c r="A192" s="35" t="str">
        <f>FOND2009!B187</f>
        <v>Slovenská archeológia 2008/2.</v>
      </c>
      <c r="B192" s="36"/>
      <c r="C192" s="37">
        <f>FOND2009!G187</f>
        <v>11</v>
      </c>
    </row>
    <row r="193" spans="1:3" ht="14.25">
      <c r="A193" s="35" t="str">
        <f>FOND2009!B188</f>
        <v>Slovenská archeológia 2009/1.</v>
      </c>
      <c r="B193" s="36"/>
      <c r="C193" s="37">
        <f>FOND2009!G188</f>
        <v>11</v>
      </c>
    </row>
    <row r="194" spans="1:3" ht="14.25">
      <c r="A194" s="35" t="str">
        <f>FOND2009!B189</f>
        <v>Slovenská archeológia 2009/2</v>
      </c>
      <c r="B194" s="36"/>
      <c r="C194" s="37">
        <f>FOND2009!G189</f>
        <v>11</v>
      </c>
    </row>
    <row r="195" spans="1:3" ht="14.25">
      <c r="A195" s="35" t="str">
        <f>FOND2009!B190</f>
        <v>Slovenská archeológia 2010/1.</v>
      </c>
      <c r="B195" s="36"/>
      <c r="C195" s="37">
        <f>FOND2009!G190</f>
        <v>11</v>
      </c>
    </row>
    <row r="196" spans="1:3" ht="14.25">
      <c r="A196" s="35" t="str">
        <f>FOND2009!B191</f>
        <v>Slovenská archeológia 2010/2.</v>
      </c>
      <c r="B196" s="36"/>
      <c r="C196" s="37">
        <f>FOND2009!G191</f>
        <v>22</v>
      </c>
    </row>
    <row r="197" spans="1:3" ht="14.25">
      <c r="A197" s="35" t="str">
        <f>FOND2009!B192</f>
        <v>Slovenská archeológia 2011/1.</v>
      </c>
      <c r="B197" s="36"/>
      <c r="C197" s="37">
        <f>FOND2009!G192</f>
        <v>11</v>
      </c>
    </row>
    <row r="198" spans="1:3" ht="14.25">
      <c r="A198" s="35" t="str">
        <f>FOND2009!B193</f>
        <v>Slovenská archeológia 2011/2</v>
      </c>
      <c r="B198" s="36"/>
      <c r="C198" s="37">
        <f>FOND2009!G193</f>
        <v>11</v>
      </c>
    </row>
    <row r="199" spans="1:3" ht="14.25">
      <c r="A199" s="35" t="str">
        <f>FOND2009!B194</f>
        <v>Slovenská archeológia 2013/2.</v>
      </c>
      <c r="B199" s="36"/>
      <c r="C199" s="37">
        <f>FOND2009!G194</f>
        <v>23.7</v>
      </c>
    </row>
    <row r="200" spans="1:3" ht="14.25">
      <c r="A200" s="35" t="str">
        <f>FOND2009!B195</f>
        <v>Slovenská archeológia 2014/1.</v>
      </c>
      <c r="B200" s="36"/>
      <c r="C200" s="37">
        <f>FOND2009!G195</f>
        <v>23.7</v>
      </c>
    </row>
    <row r="201" spans="1:3" ht="14.25">
      <c r="A201" s="35" t="str">
        <f>FOND2009!B196</f>
        <v>Slovenská archeológia 2014/2.</v>
      </c>
      <c r="B201" s="36"/>
      <c r="C201" s="37">
        <f>FOND2009!G196</f>
        <v>23.7</v>
      </c>
    </row>
    <row r="202" spans="1:3" ht="14.25">
      <c r="A202" s="35" t="str">
        <f>FOND2009!B197</f>
        <v>Slovenská archeológia 2015/1.</v>
      </c>
      <c r="B202" s="36"/>
      <c r="C202" s="37">
        <f>FOND2009!G197</f>
        <v>23.7</v>
      </c>
    </row>
    <row r="203" spans="1:3" ht="14.25">
      <c r="A203" s="35" t="str">
        <f>FOND2009!B198</f>
        <v>Slovenská archeológia 2015/2.</v>
      </c>
      <c r="B203" s="36"/>
      <c r="C203" s="37">
        <f>FOND2009!G198</f>
        <v>23.7</v>
      </c>
    </row>
    <row r="204" spans="1:3" ht="14.25">
      <c r="A204" s="35" t="str">
        <f>FOND2009!B199</f>
        <v>Slovenská numizmatika X.</v>
      </c>
      <c r="B204" s="36"/>
      <c r="C204" s="37">
        <f>FOND2009!G199</f>
        <v>1.5</v>
      </c>
    </row>
    <row r="205" spans="1:3" ht="14.25">
      <c r="A205" s="35" t="str">
        <f>FOND2009!B200</f>
        <v>Slovenská numizmatika XV.</v>
      </c>
      <c r="B205" s="36"/>
      <c r="C205" s="37">
        <f>FOND2009!G200</f>
        <v>8</v>
      </c>
    </row>
    <row r="206" spans="1:3" ht="14.25">
      <c r="A206" s="35" t="str">
        <f>FOND2009!B201</f>
        <v>Slovenská numizmatika XVII.</v>
      </c>
      <c r="B206" s="36"/>
      <c r="C206" s="37">
        <f>FOND2009!G201</f>
        <v>4</v>
      </c>
    </row>
    <row r="207" spans="1:3" ht="14.25">
      <c r="A207" s="35" t="str">
        <f>FOND2009!B202</f>
        <v>Slovenská numizmatika XX.</v>
      </c>
      <c r="B207" s="36"/>
      <c r="C207" s="37">
        <f>FOND2009!G202</f>
        <v>12</v>
      </c>
    </row>
    <row r="208" spans="1:3" ht="14.25">
      <c r="A208" s="35" t="str">
        <f>FOND2009!B203</f>
        <v>Smolenice - Molpír. Befestigter Fürstensitz der Hallstattzeit. II.</v>
      </c>
      <c r="B208" s="36"/>
      <c r="C208" s="37">
        <f>FOND2009!G203</f>
        <v>15</v>
      </c>
    </row>
    <row r="209" spans="1:3" ht="14.25">
      <c r="A209" s="35" t="str">
        <f>FOND2009!B204</f>
        <v>Spiš: svedectvo archeológie.</v>
      </c>
      <c r="B209" s="36"/>
      <c r="C209" s="37">
        <f>FOND2009!G204</f>
        <v>50</v>
      </c>
    </row>
    <row r="210" spans="1:3" ht="14.25">
      <c r="A210" s="35" t="str">
        <f>FOND2009!B205</f>
        <v>Staré Slovensko 1. Archeológia ako historická veda.</v>
      </c>
      <c r="B210" s="36"/>
      <c r="C210" s="37">
        <f>FOND2009!G205</f>
        <v>24</v>
      </c>
    </row>
    <row r="211" spans="1:3" ht="14.25">
      <c r="A211" s="35" t="str">
        <f>FOND2009!B206</f>
        <v>Staré Slovensko 2. Paleolit a mezolit.</v>
      </c>
      <c r="B211" s="36"/>
      <c r="C211" s="37">
        <f>FOND2009!G206</f>
        <v>27</v>
      </c>
    </row>
    <row r="212" spans="1:3" ht="14.25">
      <c r="A212" s="35" t="str">
        <f>FOND2009!B207</f>
        <v>Staré Slovensko 4. Doba bronzová.</v>
      </c>
      <c r="B212" s="36"/>
      <c r="C212" s="37">
        <f>FOND2009!G207</f>
        <v>60</v>
      </c>
    </row>
    <row r="213" spans="1:6" ht="14.25">
      <c r="A213" s="35" t="str">
        <f>FOND2009!B208</f>
        <v>Stredné a horné Poiplie: Svedectvo archeológie.</v>
      </c>
      <c r="B213" s="36"/>
      <c r="C213" s="37">
        <f>FOND2009!G208</f>
        <v>50</v>
      </c>
      <c r="E213" s="38"/>
      <c r="F213" s="38"/>
    </row>
    <row r="214" spans="1:6" ht="14.25">
      <c r="A214" s="35" t="str">
        <f>FOND2009!B209</f>
        <v>Stredné Slovensko  2.</v>
      </c>
      <c r="B214" s="36"/>
      <c r="C214" s="37">
        <f>FOND2009!G209</f>
        <v>1</v>
      </c>
      <c r="E214" s="38"/>
      <c r="F214" s="38"/>
    </row>
    <row r="215" spans="1:6" ht="14.25">
      <c r="A215" s="35" t="str">
        <f>FOND2009!B210</f>
        <v>Stredné Slovensko vo včasnom stredoveku.</v>
      </c>
      <c r="B215" s="36"/>
      <c r="C215" s="37">
        <f>FOND2009!G210</f>
        <v>11.25</v>
      </c>
      <c r="E215" s="38"/>
      <c r="F215" s="38"/>
    </row>
    <row r="216" spans="1:6" ht="14.25">
      <c r="A216" s="35" t="str">
        <f>FOND2009!B211</f>
        <v>Studia Archaeologica Slovaca Mediaevalia III.-IV.</v>
      </c>
      <c r="B216" s="36"/>
      <c r="C216" s="37">
        <f>FOND2009!G211</f>
        <v>9</v>
      </c>
      <c r="E216" s="38"/>
      <c r="F216" s="38"/>
    </row>
    <row r="217" spans="1:6" ht="14.25">
      <c r="A217" s="35" t="str">
        <f>FOND2009!B212</f>
        <v>Studia Historica Slovaca XVI.</v>
      </c>
      <c r="B217" s="36"/>
      <c r="C217" s="37">
        <f>FOND2009!G212</f>
        <v>1.5</v>
      </c>
      <c r="E217" s="38"/>
      <c r="F217" s="38"/>
    </row>
    <row r="218" spans="1:6" ht="14.25">
      <c r="A218" s="35" t="str">
        <f>FOND2009!B213</f>
        <v>Studia Historica Slovaca XVII.</v>
      </c>
      <c r="B218" s="36"/>
      <c r="C218" s="37">
        <f>FOND2009!G213</f>
        <v>2</v>
      </c>
      <c r="E218" s="38"/>
      <c r="F218" s="38"/>
    </row>
    <row r="219" spans="1:6" ht="14.25">
      <c r="A219" s="35" t="str">
        <f>FOND2009!B214</f>
        <v>Studie muzea Kromeřížska 88.</v>
      </c>
      <c r="B219" s="36"/>
      <c r="C219" s="37">
        <f>FOND2009!G214</f>
        <v>2.5</v>
      </c>
      <c r="E219" s="38"/>
      <c r="F219" s="38"/>
    </row>
    <row r="220" spans="1:6" ht="14.25">
      <c r="A220" s="35" t="str">
        <f>FOND2009!B215</f>
        <v>Studia nad okuciami rzemieni w typie karolinskim VIII-X wiek.</v>
      </c>
      <c r="B220" s="36"/>
      <c r="C220" s="37">
        <f>FOND2009!G215</f>
        <v>20</v>
      </c>
      <c r="E220" s="38"/>
      <c r="F220" s="38"/>
    </row>
    <row r="221" spans="1:6" ht="14.25">
      <c r="A221" s="35" t="str">
        <f>FOND2009!B216</f>
        <v>Studia nad okuciami rzemieni w typie karolinskim VIII-X wiek. II.</v>
      </c>
      <c r="B221" s="36"/>
      <c r="C221" s="37">
        <f>FOND2009!G216</f>
        <v>20</v>
      </c>
      <c r="E221" s="38"/>
      <c r="F221" s="38"/>
    </row>
    <row r="222" spans="1:6" ht="14.25">
      <c r="A222" s="35" t="str">
        <f>FOND2009!B217</f>
        <v>Súčasné poznatky z archeobotaniky na Slovensku. /AIA VI./</v>
      </c>
      <c r="B222" s="36"/>
      <c r="C222" s="37">
        <f>FOND2009!G217</f>
        <v>6</v>
      </c>
      <c r="E222" s="38"/>
      <c r="F222" s="38"/>
    </row>
    <row r="223" spans="1:6" ht="14.25">
      <c r="A223" s="35" t="str">
        <f>FOND2009!B218</f>
        <v>Šebastovce I.  Gräberfeld aus der Zeit des awarischen Reiches. Katalog.</v>
      </c>
      <c r="B223" s="36"/>
      <c r="C223" s="37">
        <f>FOND2009!G218</f>
        <v>13</v>
      </c>
      <c r="E223" s="38"/>
      <c r="F223" s="38"/>
    </row>
    <row r="224" spans="1:6" ht="14.25">
      <c r="A224" s="35" t="str">
        <f>FOND2009!B219</f>
        <v>Študijné zvesti   7/1961.</v>
      </c>
      <c r="B224" s="36"/>
      <c r="C224" s="37">
        <f>FOND2009!G219</f>
        <v>3</v>
      </c>
      <c r="E224" s="38"/>
      <c r="F224" s="38"/>
    </row>
    <row r="225" spans="1:6" ht="14.25">
      <c r="A225" s="35" t="str">
        <f>FOND2009!B220</f>
        <v>Študijné zvesti   8/1962.</v>
      </c>
      <c r="B225" s="36"/>
      <c r="C225" s="37">
        <f>FOND2009!G220</f>
        <v>3</v>
      </c>
      <c r="E225" s="38"/>
      <c r="F225" s="38"/>
    </row>
    <row r="226" spans="1:3" ht="14.25">
      <c r="A226" s="35" t="str">
        <f>FOND2009!B221</f>
        <v>Študijné zvesti  10/1962.</v>
      </c>
      <c r="B226" s="36"/>
      <c r="C226" s="37">
        <f>FOND2009!G221</f>
        <v>3</v>
      </c>
    </row>
    <row r="227" spans="1:3" ht="14.25">
      <c r="A227" s="35" t="str">
        <f>FOND2009!B222</f>
        <v>Študijné zvesti  12/1964.</v>
      </c>
      <c r="B227" s="36"/>
      <c r="C227" s="37">
        <f>FOND2009!G222</f>
        <v>1.5</v>
      </c>
    </row>
    <row r="228" spans="1:3" ht="14.25">
      <c r="A228" s="35" t="str">
        <f>FOND2009!B223</f>
        <v>Študijné zvesti  13/1964.</v>
      </c>
      <c r="B228" s="36"/>
      <c r="C228" s="37">
        <f>FOND2009!G223</f>
        <v>1</v>
      </c>
    </row>
    <row r="229" spans="1:3" ht="14.25">
      <c r="A229" s="35" t="str">
        <f>FOND2009!B224</f>
        <v>Študijné zvesti  14/1964.</v>
      </c>
      <c r="B229" s="36"/>
      <c r="C229" s="37">
        <f>FOND2009!G224</f>
        <v>1</v>
      </c>
    </row>
    <row r="230" spans="1:3" ht="14.25">
      <c r="A230" s="35" t="str">
        <f>FOND2009!B225</f>
        <v>Študijné zvesti  15/1965.</v>
      </c>
      <c r="B230" s="36"/>
      <c r="C230" s="37">
        <f>FOND2009!G225</f>
        <v>1.5</v>
      </c>
    </row>
    <row r="231" spans="1:3" ht="14.25">
      <c r="A231" s="35" t="str">
        <f>FOND2009!B226</f>
        <v>Študijné zvesti  16/1968.</v>
      </c>
      <c r="B231" s="36"/>
      <c r="C231" s="37">
        <f>FOND2009!G226</f>
        <v>2.5</v>
      </c>
    </row>
    <row r="232" spans="1:3" ht="14.25">
      <c r="A232" s="35" t="str">
        <f>FOND2009!B227</f>
        <v>Študijné zvesti  17/1969.</v>
      </c>
      <c r="B232" s="36"/>
      <c r="C232" s="37">
        <f>FOND2009!G227</f>
        <v>5</v>
      </c>
    </row>
    <row r="233" spans="1:3" ht="14.25">
      <c r="A233" s="35" t="str">
        <f>FOND2009!B228</f>
        <v>Študijné zvesti  18/1970.</v>
      </c>
      <c r="B233" s="36"/>
      <c r="C233" s="37">
        <f>FOND2009!G228</f>
        <v>4.5</v>
      </c>
    </row>
    <row r="234" spans="1:3" ht="14.25">
      <c r="A234" s="35" t="str">
        <f>FOND2009!B229</f>
        <v>Študijné zvesti  21/1985.</v>
      </c>
      <c r="B234" s="36"/>
      <c r="C234" s="37">
        <f>FOND2009!G229</f>
        <v>8</v>
      </c>
    </row>
    <row r="235" spans="1:3" ht="14.25">
      <c r="A235" s="35" t="str">
        <f>FOND2009!B230</f>
        <v>Študijné zvesti  23/1987.</v>
      </c>
      <c r="B235" s="36"/>
      <c r="C235" s="37">
        <f>FOND2009!G230</f>
        <v>4.5</v>
      </c>
    </row>
    <row r="236" spans="1:3" ht="14.25">
      <c r="A236" s="35" t="str">
        <f>FOND2009!B231</f>
        <v>Študijné zvesti  24/1988.</v>
      </c>
      <c r="B236" s="36"/>
      <c r="C236" s="37">
        <f>FOND2009!G231</f>
        <v>3</v>
      </c>
    </row>
    <row r="237" spans="1:3" ht="14.25">
      <c r="A237" s="35" t="str">
        <f>FOND2009!B232</f>
        <v>Študijné zvesti  25/1988.</v>
      </c>
      <c r="B237" s="36"/>
      <c r="C237" s="37">
        <f>FOND2009!G232</f>
        <v>2.5</v>
      </c>
    </row>
    <row r="238" spans="1:3" ht="14.25">
      <c r="A238" s="35" t="str">
        <f>FOND2009!B233</f>
        <v>Študijné zvesti  26/1990.</v>
      </c>
      <c r="B238" s="36"/>
      <c r="C238" s="37">
        <f>FOND2009!G233</f>
        <v>18</v>
      </c>
    </row>
    <row r="239" spans="1:3" ht="14.25">
      <c r="A239" s="35" t="str">
        <f>FOND2009!B234</f>
        <v>Študijné zvesti  27/1991.</v>
      </c>
      <c r="B239" s="36"/>
      <c r="C239" s="37">
        <f>FOND2009!G234</f>
        <v>7.5</v>
      </c>
    </row>
    <row r="240" spans="1:3" ht="14.25">
      <c r="A240" s="35" t="str">
        <f>FOND2009!B235</f>
        <v>Študijné zvesti  29/1993.</v>
      </c>
      <c r="B240" s="36"/>
      <c r="C240" s="37">
        <f>FOND2009!G235</f>
        <v>18</v>
      </c>
    </row>
    <row r="241" spans="1:3" ht="14.25">
      <c r="A241" s="35" t="str">
        <f>FOND2009!B236</f>
        <v>Študijné zvesti  30/1994.</v>
      </c>
      <c r="B241" s="36"/>
      <c r="C241" s="37">
        <f>FOND2009!G236</f>
        <v>15</v>
      </c>
    </row>
    <row r="242" spans="1:3" ht="14.25">
      <c r="A242" s="35" t="str">
        <f>FOND2009!B237</f>
        <v>Študijné zvesti  31/1995.</v>
      </c>
      <c r="B242" s="36"/>
      <c r="C242" s="37">
        <f>FOND2009!G237</f>
        <v>20</v>
      </c>
    </row>
    <row r="243" spans="1:3" ht="14.25">
      <c r="A243" s="35" t="str">
        <f>FOND2009!B238</f>
        <v>Študijné zvesti  32/1996.</v>
      </c>
      <c r="B243" s="36"/>
      <c r="C243" s="37">
        <f>FOND2009!G238</f>
        <v>21</v>
      </c>
    </row>
    <row r="244" spans="1:3" ht="14.25">
      <c r="A244" s="35" t="str">
        <f>FOND2009!B239</f>
        <v>Študijné zvesti  33/1999.</v>
      </c>
      <c r="B244" s="36"/>
      <c r="C244" s="37">
        <f>FOND2009!G239</f>
        <v>10</v>
      </c>
    </row>
    <row r="245" spans="1:3" ht="14.25">
      <c r="A245" s="35" t="str">
        <f>FOND2009!B240</f>
        <v>Študijné zvesti  34/2002.</v>
      </c>
      <c r="B245" s="36"/>
      <c r="C245" s="37">
        <f>FOND2009!G240</f>
        <v>11.5</v>
      </c>
    </row>
    <row r="246" spans="1:3" ht="14.25">
      <c r="A246" s="35" t="str">
        <f>FOND2009!B241</f>
        <v>Študijné zvesti  35/2002.</v>
      </c>
      <c r="B246" s="36"/>
      <c r="C246" s="37">
        <f>FOND2009!G241</f>
        <v>12.5</v>
      </c>
    </row>
    <row r="247" spans="1:3" ht="14.25">
      <c r="A247" s="35" t="str">
        <f>FOND2009!B242</f>
        <v>Študijné zvesti  36/2004.</v>
      </c>
      <c r="B247" s="36"/>
      <c r="C247" s="37">
        <f>FOND2009!G242</f>
        <v>15</v>
      </c>
    </row>
    <row r="248" spans="1:3" ht="14.25">
      <c r="A248" s="35" t="str">
        <f>FOND2009!B243</f>
        <v>Študijné zvesti  37/2005.</v>
      </c>
      <c r="B248" s="36"/>
      <c r="C248" s="37">
        <f>FOND2009!G243</f>
        <v>10</v>
      </c>
    </row>
    <row r="249" spans="1:3" ht="14.25">
      <c r="A249" s="35" t="str">
        <f>FOND2009!B244</f>
        <v>Študijné zvesti  38/2005.</v>
      </c>
      <c r="B249" s="36"/>
      <c r="C249" s="37">
        <f>FOND2009!G244</f>
        <v>10</v>
      </c>
    </row>
    <row r="250" spans="1:3" ht="14.25">
      <c r="A250" s="35" t="str">
        <f>FOND2009!B245</f>
        <v>Študijné zvesti  39/2006.</v>
      </c>
      <c r="B250" s="36"/>
      <c r="C250" s="37">
        <f>FOND2009!G245</f>
        <v>15</v>
      </c>
    </row>
    <row r="251" spans="1:3" ht="14.25">
      <c r="A251" s="35" t="str">
        <f>FOND2009!B246</f>
        <v>Študijné zvesti 40/2006.</v>
      </c>
      <c r="B251" s="36"/>
      <c r="C251" s="37">
        <f>FOND2009!G246</f>
        <v>17.5</v>
      </c>
    </row>
    <row r="252" spans="1:3" ht="14.25">
      <c r="A252" s="35" t="str">
        <f>FOND2009!B247</f>
        <v>Študijné zvesti 41/2007.</v>
      </c>
      <c r="B252" s="36"/>
      <c r="C252" s="37">
        <f>FOND2009!G247</f>
        <v>20</v>
      </c>
    </row>
    <row r="253" spans="1:3" ht="14.25">
      <c r="A253" s="35" t="str">
        <f>FOND2009!B248</f>
        <v>Študijné zvesti 42/2008.</v>
      </c>
      <c r="B253" s="36"/>
      <c r="C253" s="37">
        <f>FOND2009!G248</f>
        <v>17.5</v>
      </c>
    </row>
    <row r="254" spans="1:3" ht="14.25">
      <c r="A254" s="35" t="str">
        <f>FOND2009!B249</f>
        <v>Študijné zvesti 43/2008.</v>
      </c>
      <c r="B254" s="36"/>
      <c r="C254" s="37">
        <f>FOND2009!G249</f>
        <v>17.5</v>
      </c>
    </row>
    <row r="255" spans="1:3" ht="14.25">
      <c r="A255" s="35" t="str">
        <f>FOND2009!B250</f>
        <v>Študijné zvesti 44/2009.</v>
      </c>
      <c r="B255" s="36"/>
      <c r="C255" s="37">
        <f>FOND2009!G250</f>
        <v>17.5</v>
      </c>
    </row>
    <row r="256" spans="1:3" ht="14.25">
      <c r="A256" s="35" t="str">
        <f>FOND2009!B251</f>
        <v>Študijné zvesti 45/2009.</v>
      </c>
      <c r="B256" s="36"/>
      <c r="C256" s="37">
        <f>FOND2009!G251</f>
        <v>17.5</v>
      </c>
    </row>
    <row r="257" spans="1:3" ht="14.25">
      <c r="A257" s="35" t="str">
        <f>FOND2009!B252</f>
        <v>Študijné zvesti 46/2009.</v>
      </c>
      <c r="B257" s="36"/>
      <c r="C257" s="37">
        <f>FOND2009!G252</f>
        <v>17.5</v>
      </c>
    </row>
    <row r="258" spans="1:3" ht="14.25">
      <c r="A258" s="35" t="str">
        <f>FOND2009!B253</f>
        <v>Študijné zvesti 47/2010.</v>
      </c>
      <c r="B258" s="36"/>
      <c r="C258" s="37">
        <f>FOND2009!G253</f>
        <v>16</v>
      </c>
    </row>
    <row r="259" spans="1:3" ht="14.25">
      <c r="A259" s="35" t="str">
        <f>FOND2009!B254</f>
        <v>Študijné zvesti 48/2010.</v>
      </c>
      <c r="B259" s="36"/>
      <c r="C259" s="37">
        <f>FOND2009!G254</f>
        <v>17.4</v>
      </c>
    </row>
    <row r="260" spans="1:3" ht="14.25">
      <c r="A260" s="35" t="str">
        <f>FOND2009!B255</f>
        <v>Študijné zvesti 49/2011.</v>
      </c>
      <c r="B260" s="36"/>
      <c r="C260" s="37">
        <f>FOND2009!G255</f>
        <v>17.5</v>
      </c>
    </row>
    <row r="261" spans="1:3" ht="14.25">
      <c r="A261" s="35" t="str">
        <f>FOND2009!B256</f>
        <v>Študijné zvesti 50/2011.</v>
      </c>
      <c r="B261" s="36"/>
      <c r="C261" s="37">
        <f>FOND2009!G256</f>
        <v>22.2</v>
      </c>
    </row>
    <row r="262" spans="1:3" ht="14.25">
      <c r="A262" s="35" t="str">
        <f>FOND2009!B257</f>
        <v>Študijné zvesti 51/2012.</v>
      </c>
      <c r="B262" s="36"/>
      <c r="C262" s="37">
        <f>FOND2009!G257</f>
        <v>22.2</v>
      </c>
    </row>
    <row r="263" spans="1:3" ht="14.25">
      <c r="A263" s="35" t="str">
        <f>FOND2009!B258</f>
        <v>Študijné zvesti 52/2012.</v>
      </c>
      <c r="B263" s="36"/>
      <c r="C263" s="37">
        <f>FOND2009!G258</f>
        <v>22.2</v>
      </c>
    </row>
    <row r="264" spans="1:3" ht="14.25">
      <c r="A264" s="35" t="str">
        <f>FOND2009!B259</f>
        <v>Študijné zvesti 53/2013.</v>
      </c>
      <c r="B264" s="36"/>
      <c r="C264" s="37">
        <f>FOND2009!G259</f>
        <v>22.2</v>
      </c>
    </row>
    <row r="265" spans="1:3" ht="14.25">
      <c r="A265" s="35" t="str">
        <f>FOND2009!B260</f>
        <v>Študijné zvesti 54/2013.</v>
      </c>
      <c r="B265" s="36"/>
      <c r="C265" s="37">
        <f>FOND2009!G260</f>
        <v>22.2</v>
      </c>
    </row>
    <row r="266" spans="1:3" ht="14.25">
      <c r="A266" s="35" t="str">
        <f>FOND2009!B261</f>
        <v>Študijné zvesti 55/2014.</v>
      </c>
      <c r="B266" s="36"/>
      <c r="C266" s="37">
        <f>FOND2009!G261</f>
        <v>22.2</v>
      </c>
    </row>
    <row r="267" spans="1:3" ht="14.25">
      <c r="A267" s="35" t="str">
        <f>FOND2009!B262</f>
        <v>Študijné zvesti 56/2014.</v>
      </c>
      <c r="B267" s="36"/>
      <c r="C267" s="37">
        <f>FOND2009!G262</f>
        <v>22.2</v>
      </c>
    </row>
    <row r="268" spans="1:3" ht="14.25">
      <c r="A268" s="35" t="str">
        <f>FOND2009!B263</f>
        <v>Študijné zvesti 57/2015.</v>
      </c>
      <c r="B268" s="36"/>
      <c r="C268" s="37">
        <f>FOND2009!G263</f>
        <v>74</v>
      </c>
    </row>
    <row r="269" spans="1:3" ht="14.25">
      <c r="A269" s="35" t="str">
        <f>FOND2009!B264</f>
        <v>Študijné zvesti 58/2015.</v>
      </c>
      <c r="B269" s="36"/>
      <c r="C269" s="37">
        <f>FOND2009!G264</f>
        <v>74</v>
      </c>
    </row>
    <row r="270" spans="1:3" ht="14.25">
      <c r="A270" s="35" t="str">
        <f>FOND2009!B265</f>
        <v>Tak čo, našli ste niečo? Svedectvo archeológie o minulosti Mostnej ulice v Nitre.</v>
      </c>
      <c r="B270" s="36"/>
      <c r="C270" s="37">
        <f>FOND2009!G265</f>
        <v>10</v>
      </c>
    </row>
    <row r="271" spans="1:3" ht="14.25">
      <c r="A271" s="35" t="str">
        <f>FOND2009!B266</f>
        <v>Terra sigillata im Vorfeld des nordpannonischen Limes (Südwestslowakei).</v>
      </c>
      <c r="B271" s="36"/>
      <c r="C271" s="37">
        <f>FOND2009!G266</f>
        <v>11.5</v>
      </c>
    </row>
    <row r="272" spans="1:3" ht="14.25">
      <c r="A272" s="35" t="str">
        <f>FOND2009!B267</f>
        <v>Terra sigillata in Mähren.</v>
      </c>
      <c r="B272" s="36"/>
      <c r="C272" s="37">
        <f>FOND2009!G267</f>
        <v>13</v>
      </c>
    </row>
    <row r="273" spans="1:3" ht="14.25">
      <c r="A273" s="35" t="str">
        <f>FOND2009!B268</f>
        <v>The Cradle of Christianity in Slovakia.</v>
      </c>
      <c r="B273" s="36"/>
      <c r="C273" s="37">
        <f>FOND2009!G268</f>
        <v>49</v>
      </c>
    </row>
    <row r="274" spans="1:3" ht="14.25">
      <c r="A274" s="35" t="str">
        <f>FOND2009!B269</f>
        <v>Thrakisches Gräberfeld der Hallstattzeit in Chotin.</v>
      </c>
      <c r="B274" s="36"/>
      <c r="C274" s="37">
        <f>FOND2009!G269</f>
        <v>2.5</v>
      </c>
    </row>
    <row r="275" spans="1:3" ht="14.25">
      <c r="A275" s="35" t="str">
        <f>FOND2009!B270</f>
        <v>Točík Anton 1918 - 1994. Biografia, bibliografia.</v>
      </c>
      <c r="B275" s="36"/>
      <c r="C275" s="37">
        <f>FOND2009!G270</f>
        <v>2.5</v>
      </c>
    </row>
    <row r="276" spans="1:3" ht="14.25">
      <c r="A276" s="35" t="str">
        <f>FOND2009!B271</f>
        <v>Topoľčany Hrad. Protourbárne sídlo.</v>
      </c>
      <c r="B276" s="36"/>
      <c r="C276" s="37">
        <f>FOND2009!G271</f>
        <v>11</v>
      </c>
    </row>
    <row r="277" spans="1:3" ht="14.25">
      <c r="A277" s="35" t="str">
        <f>FOND2009!B272</f>
        <v>Urzeitliche und frühhistorische Besiedlung der Ostslowakei in Bezug zu den nachbargebieten.</v>
      </c>
      <c r="B277" s="36"/>
      <c r="C277" s="37">
        <f>FOND2009!G272</f>
        <v>10</v>
      </c>
    </row>
    <row r="278" spans="1:3" ht="14.25">
      <c r="A278" s="35" t="str">
        <f>FOND2009!B273</f>
        <v>Václav Furmánek a doba bronzová.</v>
      </c>
      <c r="B278" s="36"/>
      <c r="C278" s="37">
        <f>FOND2009!G273</f>
        <v>41</v>
      </c>
    </row>
    <row r="279" spans="1:3" ht="14.25">
      <c r="A279" s="35" t="str">
        <f>FOND2009!B274</f>
        <v>Včelince.</v>
      </c>
      <c r="B279" s="36"/>
      <c r="C279" s="37">
        <f>FOND2009!G274</f>
        <v>17</v>
      </c>
    </row>
    <row r="280" spans="1:3" ht="14.25">
      <c r="A280" s="35" t="str">
        <f>FOND2009!B275</f>
        <v>Ve službách archeologie 2007/1.</v>
      </c>
      <c r="B280" s="36"/>
      <c r="C280" s="37">
        <f>FOND2009!G275</f>
        <v>10</v>
      </c>
    </row>
    <row r="281" spans="1:3" ht="14.25">
      <c r="A281" s="35" t="str">
        <f>FOND2009!B276</f>
        <v>Ve službách archeologie 2007/2.</v>
      </c>
      <c r="B281" s="36"/>
      <c r="C281" s="37">
        <f>FOND2009!G276</f>
        <v>10</v>
      </c>
    </row>
    <row r="282" spans="1:3" ht="14.25">
      <c r="A282" s="35" t="str">
        <f>FOND2009!B277</f>
        <v>Ve službách archeologie 2008/1.</v>
      </c>
      <c r="B282" s="36"/>
      <c r="C282" s="37">
        <f>FOND2009!G277</f>
        <v>40</v>
      </c>
    </row>
    <row r="283" spans="1:3" ht="14.25">
      <c r="A283" s="35" t="str">
        <f>FOND2009!B278</f>
        <v>Ve službách archeologie 2008/2.</v>
      </c>
      <c r="B283" s="36"/>
      <c r="C283" s="37">
        <f>FOND2009!G278</f>
        <v>40</v>
      </c>
    </row>
    <row r="284" spans="1:3" ht="14.25">
      <c r="A284" s="35" t="str">
        <f>FOND2009!B279</f>
        <v>Ve službách archeologie IV.</v>
      </c>
      <c r="B284" s="36"/>
      <c r="C284" s="37">
        <f>FOND2009!G279</f>
        <v>25</v>
      </c>
    </row>
    <row r="285" spans="1:3" ht="14.25">
      <c r="A285" s="35" t="str">
        <f>FOND2009!B280</f>
        <v>Ve službách archeologie V.</v>
      </c>
      <c r="B285" s="36"/>
      <c r="C285" s="37">
        <f>FOND2009!G280</f>
        <v>25</v>
      </c>
    </row>
    <row r="286" spans="1:3" ht="14.25">
      <c r="A286" s="35" t="str">
        <f>FOND2009!B281</f>
        <v>Velikaja Moravia. Sokrovišča prošlogo Čechov i Slovakov. Katalog - Kiev.</v>
      </c>
      <c r="B286" s="36"/>
      <c r="C286" s="37">
        <f>FOND2009!G281</f>
        <v>1</v>
      </c>
    </row>
    <row r="287" spans="1:3" ht="14.25">
      <c r="A287" s="35" t="str">
        <f>FOND2009!B282</f>
        <v>Veľká Lomnica - Burchbrich : Urzeitliches Dorf unter den Hohen Tatra</v>
      </c>
      <c r="B287" s="36"/>
      <c r="C287" s="37">
        <f>FOND2009!G282</f>
        <v>40</v>
      </c>
    </row>
    <row r="288" spans="1:3" ht="14.25">
      <c r="A288" s="35" t="str">
        <f>FOND2009!B283</f>
        <v>Východoslovenský pravek - Special Issue.</v>
      </c>
      <c r="B288" s="36"/>
      <c r="C288" s="37">
        <f>FOND2009!G283</f>
        <v>14</v>
      </c>
    </row>
    <row r="289" spans="1:3" ht="14.25">
      <c r="A289" s="35" t="str">
        <f>FOND2009!B284</f>
        <v>Východoslovenský pravek I.</v>
      </c>
      <c r="B289" s="36"/>
      <c r="C289" s="37">
        <f>FOND2009!G284</f>
        <v>3.5</v>
      </c>
    </row>
    <row r="290" spans="1:3" ht="14.25">
      <c r="A290" s="35" t="str">
        <f>FOND2009!B285</f>
        <v>Východoslovenský pravek II.</v>
      </c>
      <c r="B290" s="36"/>
      <c r="C290" s="37">
        <f>FOND2009!G285</f>
        <v>3.5</v>
      </c>
    </row>
    <row r="291" spans="1:3" ht="14.25">
      <c r="A291" s="35" t="str">
        <f>FOND2009!B286</f>
        <v>Východoslovenský pravek IX.</v>
      </c>
      <c r="B291" s="36"/>
      <c r="C291" s="37">
        <f>FOND2009!G286</f>
        <v>10.75</v>
      </c>
    </row>
    <row r="292" spans="1:3" ht="14.25">
      <c r="A292" s="35" t="str">
        <f>FOND2009!B287</f>
        <v>Východoslovenský pravek V.</v>
      </c>
      <c r="B292" s="36"/>
      <c r="C292" s="37">
        <f>FOND2009!G287</f>
        <v>6.5</v>
      </c>
    </row>
    <row r="293" spans="1:3" ht="14.25">
      <c r="A293" s="35" t="str">
        <f>FOND2009!B288</f>
        <v>Východoslovenský pravek VI.</v>
      </c>
      <c r="B293" s="36"/>
      <c r="C293" s="37">
        <f>FOND2009!G288</f>
        <v>10</v>
      </c>
    </row>
    <row r="294" spans="1:3" ht="14.25">
      <c r="A294" s="35" t="str">
        <f>FOND2009!B289</f>
        <v>Východoslovenský pravek VII.</v>
      </c>
      <c r="B294" s="36"/>
      <c r="C294" s="37">
        <f>FOND2009!G289</f>
        <v>10</v>
      </c>
    </row>
    <row r="295" spans="1:3" ht="14.25">
      <c r="A295" s="35" t="str">
        <f>FOND2009!B290</f>
        <v>Východoslovenský pravek VIII.</v>
      </c>
      <c r="B295" s="36"/>
      <c r="C295" s="37">
        <f>FOND2009!G290</f>
        <v>10</v>
      </c>
    </row>
    <row r="296" spans="1:3" ht="14.25">
      <c r="A296" s="35" t="str">
        <f>FOND2009!B291</f>
        <v>Východoslovenský pravek X.</v>
      </c>
      <c r="B296" s="36"/>
      <c r="C296" s="37">
        <f>FOND2009!G291</f>
        <v>22.2</v>
      </c>
    </row>
    <row r="297" spans="1:3" ht="14.25">
      <c r="A297" s="35" t="str">
        <f>FOND2009!B292</f>
        <v>Žiarové pohrebisko z mladšej doby bronzovej na lokalite Dvorníky-Včeláre.</v>
      </c>
      <c r="B297" s="36"/>
      <c r="C297" s="37">
        <f>FOND2009!G292</f>
        <v>10.35</v>
      </c>
    </row>
    <row r="298" spans="1:3" ht="14.25">
      <c r="A298" s="35"/>
      <c r="B298" s="36"/>
      <c r="C298" s="37"/>
    </row>
    <row r="299" spans="1:3" ht="14.25">
      <c r="A299" s="35"/>
      <c r="B299" s="36"/>
      <c r="C299" s="37"/>
    </row>
    <row r="300" spans="1:3" ht="14.25">
      <c r="A300" s="35"/>
      <c r="B300" s="36"/>
      <c r="C300" s="37"/>
    </row>
  </sheetData>
  <sheetProtection/>
  <printOptions/>
  <pageMargins left="0.19685038924217224" right="0.19685038924217224" top="0.9842519760131836" bottom="0.9842519760131836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8"/>
  <sheetViews>
    <sheetView tabSelected="1" zoomScalePageLayoutView="0" workbookViewId="0" topLeftCell="A274">
      <selection activeCell="A300" sqref="A300"/>
    </sheetView>
  </sheetViews>
  <sheetFormatPr defaultColWidth="9.140625" defaultRowHeight="12.75"/>
  <cols>
    <col min="1" max="1" width="62.421875" style="0" customWidth="1"/>
    <col min="2" max="2" width="19.421875" style="0" customWidth="1"/>
    <col min="3" max="3" width="5.140625" style="0" customWidth="1"/>
  </cols>
  <sheetData>
    <row r="1" spans="1:2" ht="12.75">
      <c r="A1" s="75"/>
      <c r="B1" s="76"/>
    </row>
    <row r="2" spans="1:2" ht="12.75">
      <c r="A2" s="77" t="s">
        <v>286</v>
      </c>
      <c r="B2" s="78"/>
    </row>
    <row r="3" spans="1:3" ht="12.75">
      <c r="A3" s="79" t="s">
        <v>1</v>
      </c>
      <c r="B3" s="26" t="s">
        <v>0</v>
      </c>
      <c r="C3" s="80" t="s">
        <v>4</v>
      </c>
    </row>
    <row r="4" spans="1:3" ht="12.75">
      <c r="A4" s="81"/>
      <c r="B4" s="20"/>
      <c r="C4" s="82" t="s">
        <v>179</v>
      </c>
    </row>
    <row r="5" spans="1:3" ht="12.75">
      <c r="A5" s="83"/>
      <c r="B5" s="84"/>
      <c r="C5" s="12"/>
    </row>
    <row r="6" spans="1:3" ht="14.25">
      <c r="A6" s="85" t="str">
        <f>FOND2009!B2</f>
        <v>Acta Interdisciplinaria Archaeologica III.</v>
      </c>
      <c r="B6" s="22" t="s">
        <v>7</v>
      </c>
      <c r="C6" s="86">
        <f>FOND2009!E2</f>
        <v>9</v>
      </c>
    </row>
    <row r="7" spans="1:3" ht="14.25">
      <c r="A7" s="85" t="str">
        <f>FOND2009!B3</f>
        <v>Acta Interdisciplinaria Archaeologica V. /Archeologia-Geofyzika-Archeometria/</v>
      </c>
      <c r="B7" s="22" t="s">
        <v>7</v>
      </c>
      <c r="C7" s="86">
        <f>FOND2009!E3</f>
        <v>7</v>
      </c>
    </row>
    <row r="8" spans="1:3" ht="14.25">
      <c r="A8" s="85" t="str">
        <f>FOND2009!B4</f>
        <v>Actes du XII Congres U.I.S.P.P.  1. zv.</v>
      </c>
      <c r="B8" s="22" t="s">
        <v>7</v>
      </c>
      <c r="C8" s="86">
        <f>FOND2009!E4</f>
        <v>20</v>
      </c>
    </row>
    <row r="9" spans="1:3" ht="14.25">
      <c r="A9" s="85" t="str">
        <f>FOND2009!B5</f>
        <v>Actes du XII Congres U.I.S.P.P.  2. zv.</v>
      </c>
      <c r="B9" s="22" t="s">
        <v>7</v>
      </c>
      <c r="C9" s="86">
        <f>FOND2009!E5</f>
        <v>20</v>
      </c>
    </row>
    <row r="10" spans="1:3" ht="14.25">
      <c r="A10" s="85" t="str">
        <f>FOND2009!B6</f>
        <v>Actes du XII Congres U.I.S.P.P.  3. zv.</v>
      </c>
      <c r="B10" s="22" t="s">
        <v>7</v>
      </c>
      <c r="C10" s="86">
        <f>FOND2009!E6</f>
        <v>18</v>
      </c>
    </row>
    <row r="11" spans="1:3" ht="14.25">
      <c r="A11" s="85" t="str">
        <f>FOND2009!B7</f>
        <v>Actes du XII Congres U.I.S.P.P.  4. zv.</v>
      </c>
      <c r="B11" s="22" t="s">
        <v>7</v>
      </c>
      <c r="C11" s="86">
        <f>FOND2009!E7</f>
        <v>15</v>
      </c>
    </row>
    <row r="12" spans="1:3" ht="14.25">
      <c r="A12" s="85" t="str">
        <f>FOND2009!B8</f>
        <v>Aktuelle Probleme der Erforschung der Frühbronzezeit in Bohmen und Mähren und in der Slowakei.</v>
      </c>
      <c r="B12" s="22" t="s">
        <v>7</v>
      </c>
      <c r="C12" s="86">
        <f>FOND2009!E8</f>
        <v>28</v>
      </c>
    </row>
    <row r="13" spans="1:3" ht="14.25">
      <c r="A13" s="85" t="str">
        <f>FOND2009!B9</f>
        <v>Archaeologia Historica 22/1997.</v>
      </c>
      <c r="B13" s="22" t="s">
        <v>7</v>
      </c>
      <c r="C13" s="86">
        <f>FOND2009!E9</f>
        <v>25</v>
      </c>
    </row>
    <row r="14" spans="1:3" ht="14.25">
      <c r="A14" s="85" t="str">
        <f>FOND2009!B10</f>
        <v>Archaeologia Historica 31/2006.</v>
      </c>
      <c r="B14" s="22" t="s">
        <v>7</v>
      </c>
      <c r="C14" s="86">
        <f>FOND2009!E10</f>
        <v>30</v>
      </c>
    </row>
    <row r="15" spans="1:3" ht="14.25">
      <c r="A15" s="85" t="str">
        <f>FOND2009!B11</f>
        <v>Archaeologia Historica 33/2008.</v>
      </c>
      <c r="B15" s="22" t="s">
        <v>7</v>
      </c>
      <c r="C15" s="86">
        <f>FOND2009!E11</f>
        <v>30</v>
      </c>
    </row>
    <row r="16" spans="1:3" ht="14.25">
      <c r="A16" s="85" t="str">
        <f>FOND2009!B12</f>
        <v>Archaeologia Historica 34/2009.</v>
      </c>
      <c r="B16" s="22" t="s">
        <v>7</v>
      </c>
      <c r="C16" s="86">
        <f>FOND2009!E12</f>
        <v>26</v>
      </c>
    </row>
    <row r="17" spans="1:3" ht="14.25">
      <c r="A17" s="85" t="str">
        <f>FOND2009!B13</f>
        <v>Archaeologia Historica 35/2010.</v>
      </c>
      <c r="B17" s="22" t="s">
        <v>7</v>
      </c>
      <c r="C17" s="86">
        <f>FOND2009!E13</f>
        <v>20</v>
      </c>
    </row>
    <row r="18" spans="1:3" ht="14.25">
      <c r="A18" s="85" t="str">
        <f>FOND2009!B14</f>
        <v>Archaeologia Historica 36/2011/1,2.</v>
      </c>
      <c r="B18" s="22" t="s">
        <v>7</v>
      </c>
      <c r="C18" s="86">
        <f>FOND2009!E14</f>
        <v>20</v>
      </c>
    </row>
    <row r="19" spans="1:3" ht="14.25">
      <c r="A19" s="85" t="str">
        <f>FOND2009!B15</f>
        <v>Archaeologia Historica 37/2012/1,2</v>
      </c>
      <c r="B19" s="22" t="s">
        <v>7</v>
      </c>
      <c r="C19" s="86">
        <f>FOND2009!E15</f>
        <v>25</v>
      </c>
    </row>
    <row r="20" spans="1:3" ht="14.25">
      <c r="A20" s="87" t="str">
        <f>FOND2009!B16</f>
        <v>Archaeologia Historica 38/2013/1,2</v>
      </c>
      <c r="B20" s="98" t="s">
        <v>7</v>
      </c>
      <c r="C20" s="88"/>
    </row>
    <row r="21" spans="1:3" ht="14.25">
      <c r="A21" s="85" t="str">
        <f>FOND2009!B17</f>
        <v>Archeológia barbarov 2009.</v>
      </c>
      <c r="B21" s="22" t="s">
        <v>7</v>
      </c>
      <c r="C21" s="86">
        <f>FOND2009!E17</f>
        <v>76</v>
      </c>
    </row>
    <row r="22" spans="1:3" ht="14.25">
      <c r="A22" s="85" t="str">
        <f>FOND2009!B18</f>
        <v>Archeológia na prahu histórie</v>
      </c>
      <c r="B22" s="22" t="s">
        <v>7</v>
      </c>
      <c r="C22" s="86">
        <f>FOND2009!E18</f>
        <v>80</v>
      </c>
    </row>
    <row r="23" spans="1:3" ht="14.25">
      <c r="A23" s="85" t="str">
        <f>FOND2009!B19</f>
        <v>Archeológia-História-Geografia. /Archeológia/</v>
      </c>
      <c r="B23" s="22" t="s">
        <v>7</v>
      </c>
      <c r="C23" s="86">
        <f>FOND2009!E19</f>
        <v>3</v>
      </c>
    </row>
    <row r="24" spans="1:3" ht="14.25">
      <c r="A24" s="85" t="str">
        <f>FOND2009!B20</f>
        <v>Archeológia-História-Geografia. /Geografia/</v>
      </c>
      <c r="B24" s="22" t="s">
        <v>7</v>
      </c>
      <c r="C24" s="86">
        <f>FOND2009!E20</f>
        <v>3</v>
      </c>
    </row>
    <row r="25" spans="1:3" ht="14.25">
      <c r="A25" s="85" t="str">
        <f>FOND2009!B21</f>
        <v>Archeológia-História-Geografia. /História/</v>
      </c>
      <c r="B25" s="22" t="s">
        <v>7</v>
      </c>
      <c r="C25" s="86">
        <f>FOND2009!E21</f>
        <v>3</v>
      </c>
    </row>
    <row r="26" spans="1:3" ht="14.25">
      <c r="A26" s="85" t="str">
        <f>FOND2009!B22</f>
        <v>Archaeological investigation on the high-pressure gas interconnection pipeline Sk-HU in 2013.</v>
      </c>
      <c r="B26" s="22" t="s">
        <v>351</v>
      </c>
      <c r="C26" s="86">
        <f>FOND2009!E22</f>
        <v>5</v>
      </c>
    </row>
    <row r="27" spans="1:3" ht="14.25">
      <c r="A27" s="85" t="str">
        <f>FOND2009!B23</f>
        <v>Archeologická topografia Bratislavy.</v>
      </c>
      <c r="B27" s="22" t="s">
        <v>7</v>
      </c>
      <c r="C27" s="86">
        <f>FOND2009!E23</f>
        <v>13</v>
      </c>
    </row>
    <row r="28" spans="1:3" ht="14.25">
      <c r="A28" s="85" t="str">
        <f>FOND2009!B24</f>
        <v>Archeologická topografia Košice.</v>
      </c>
      <c r="B28" s="22" t="s">
        <v>7</v>
      </c>
      <c r="C28" s="86">
        <f>FOND2009!E24</f>
        <v>13</v>
      </c>
    </row>
    <row r="29" spans="1:3" ht="14.25">
      <c r="A29" s="85" t="str">
        <f>FOND2009!B25</f>
        <v>Archeologické pamiatky a súčasnosť.</v>
      </c>
      <c r="B29" s="22" t="s">
        <v>7</v>
      </c>
      <c r="C29" s="86">
        <f>FOND2009!E25</f>
        <v>3</v>
      </c>
    </row>
    <row r="30" spans="1:3" ht="14.25">
      <c r="A30" s="85" t="str">
        <f>FOND2009!B26</f>
        <v>Archeologičeskije vesti.</v>
      </c>
      <c r="B30" s="22" t="s">
        <v>7</v>
      </c>
      <c r="C30" s="86">
        <f>FOND2009!E26</f>
        <v>6</v>
      </c>
    </row>
    <row r="31" spans="1:3" ht="14.25">
      <c r="A31" s="85" t="str">
        <f>FOND2009!B27</f>
        <v>AVANS    1975.</v>
      </c>
      <c r="B31" s="22" t="s">
        <v>7</v>
      </c>
      <c r="C31" s="86">
        <f>FOND2009!E27</f>
        <v>4</v>
      </c>
    </row>
    <row r="32" spans="1:3" ht="14.25">
      <c r="A32" s="85" t="str">
        <f>FOND2009!B28</f>
        <v>AVANS    1976.</v>
      </c>
      <c r="B32" s="22" t="s">
        <v>7</v>
      </c>
      <c r="C32" s="86">
        <f>FOND2009!E28</f>
        <v>5</v>
      </c>
    </row>
    <row r="33" spans="1:3" ht="14.25">
      <c r="A33" s="85" t="str">
        <f>FOND2009!B29</f>
        <v>AVANS    1977.</v>
      </c>
      <c r="B33" s="22" t="s">
        <v>7</v>
      </c>
      <c r="C33" s="86">
        <f>FOND2009!E29</f>
        <v>5</v>
      </c>
    </row>
    <row r="34" spans="1:3" ht="14.25">
      <c r="A34" s="85" t="str">
        <f>FOND2009!B30</f>
        <v>AVANS    1978.</v>
      </c>
      <c r="B34" s="22" t="s">
        <v>7</v>
      </c>
      <c r="C34" s="86">
        <f>FOND2009!E30</f>
        <v>3</v>
      </c>
    </row>
    <row r="35" spans="1:3" ht="14.25">
      <c r="A35" s="85" t="str">
        <f>FOND2009!B31</f>
        <v>AVANS    1979.</v>
      </c>
      <c r="B35" s="22" t="s">
        <v>7</v>
      </c>
      <c r="C35" s="86">
        <f>FOND2009!E31</f>
        <v>3</v>
      </c>
    </row>
    <row r="36" spans="1:3" ht="14.25">
      <c r="A36" s="85" t="str">
        <f>FOND2009!B32</f>
        <v>AVANS    1989.</v>
      </c>
      <c r="B36" s="22" t="s">
        <v>7</v>
      </c>
      <c r="C36" s="86">
        <f>FOND2009!E32</f>
        <v>10</v>
      </c>
    </row>
    <row r="37" spans="1:3" ht="14.25">
      <c r="A37" s="85" t="str">
        <f>FOND2009!B33</f>
        <v>AVANS    1990.</v>
      </c>
      <c r="B37" s="22" t="s">
        <v>7</v>
      </c>
      <c r="C37" s="86">
        <f>FOND2009!E33</f>
        <v>10</v>
      </c>
    </row>
    <row r="38" spans="1:3" ht="14.25">
      <c r="A38" s="85" t="str">
        <f>FOND2009!B34</f>
        <v>AVANS    1991.</v>
      </c>
      <c r="B38" s="22" t="s">
        <v>7</v>
      </c>
      <c r="C38" s="86">
        <f>FOND2009!E34</f>
        <v>13</v>
      </c>
    </row>
    <row r="39" spans="1:3" ht="14.25">
      <c r="A39" s="85" t="str">
        <f>FOND2009!B35</f>
        <v>AVANS    1996.</v>
      </c>
      <c r="B39" s="22" t="s">
        <v>7</v>
      </c>
      <c r="C39" s="86">
        <f>FOND2009!E35</f>
        <v>15</v>
      </c>
    </row>
    <row r="40" spans="1:3" ht="14.25">
      <c r="A40" s="85" t="str">
        <f>FOND2009!B36</f>
        <v>AVANS    1997.</v>
      </c>
      <c r="B40" s="22" t="s">
        <v>7</v>
      </c>
      <c r="C40" s="86">
        <f>FOND2009!E36</f>
        <v>18</v>
      </c>
    </row>
    <row r="41" spans="1:3" ht="14.25">
      <c r="A41" s="85" t="str">
        <f>FOND2009!B37</f>
        <v>AVANS    1998.</v>
      </c>
      <c r="B41" s="22" t="s">
        <v>7</v>
      </c>
      <c r="C41" s="86">
        <f>FOND2009!E37</f>
        <v>18</v>
      </c>
    </row>
    <row r="42" spans="1:3" ht="14.25">
      <c r="A42" s="85" t="str">
        <f>FOND2009!B38</f>
        <v>AVANS    1999.</v>
      </c>
      <c r="B42" s="22" t="s">
        <v>7</v>
      </c>
      <c r="C42" s="86">
        <f>FOND2009!E38</f>
        <v>19</v>
      </c>
    </row>
    <row r="43" spans="1:3" ht="14.25">
      <c r="A43" s="85" t="str">
        <f>FOND2009!B39</f>
        <v>AVANS    2000.</v>
      </c>
      <c r="B43" s="22" t="s">
        <v>7</v>
      </c>
      <c r="C43" s="86">
        <f>FOND2009!E39</f>
        <v>20</v>
      </c>
    </row>
    <row r="44" spans="1:3" ht="14.25">
      <c r="A44" s="85" t="str">
        <f>FOND2009!B40</f>
        <v>AVANS    2001.</v>
      </c>
      <c r="B44" s="22" t="s">
        <v>7</v>
      </c>
      <c r="C44" s="86">
        <f>FOND2009!E40</f>
        <v>32</v>
      </c>
    </row>
    <row r="45" spans="1:3" ht="14.25">
      <c r="A45" s="85" t="str">
        <f>FOND2009!B41</f>
        <v>AVANS    2002.</v>
      </c>
      <c r="B45" s="22" t="s">
        <v>7</v>
      </c>
      <c r="C45" s="86">
        <f>FOND2009!E41</f>
        <v>22</v>
      </c>
    </row>
    <row r="46" spans="1:3" ht="14.25">
      <c r="A46" s="85" t="str">
        <f>FOND2009!B42</f>
        <v>AVANS    2003.     </v>
      </c>
      <c r="B46" s="22" t="s">
        <v>7</v>
      </c>
      <c r="C46" s="86">
        <f>FOND2009!E42</f>
        <v>23</v>
      </c>
    </row>
    <row r="47" spans="1:3" ht="14.25">
      <c r="A47" s="85" t="str">
        <f>FOND2009!B43</f>
        <v>AVANS    2004.</v>
      </c>
      <c r="B47" s="22" t="s">
        <v>7</v>
      </c>
      <c r="C47" s="86">
        <f>FOND2009!E43</f>
        <v>27</v>
      </c>
    </row>
    <row r="48" spans="1:3" ht="14.25">
      <c r="A48" s="85" t="str">
        <f>FOND2009!B44</f>
        <v>AVANS    2005.</v>
      </c>
      <c r="B48" s="22" t="s">
        <v>7</v>
      </c>
      <c r="C48" s="86">
        <f>FOND2009!E44</f>
        <v>27</v>
      </c>
    </row>
    <row r="49" spans="1:3" ht="14.25">
      <c r="A49" s="85" t="str">
        <f>FOND2009!B45</f>
        <v>AVANS   2006.</v>
      </c>
      <c r="B49" s="22" t="s">
        <v>7</v>
      </c>
      <c r="C49" s="86">
        <f>FOND2009!E45</f>
        <v>29</v>
      </c>
    </row>
    <row r="50" spans="1:3" ht="14.25">
      <c r="A50" s="85" t="str">
        <f>FOND2009!B46</f>
        <v>AVANS   2007.</v>
      </c>
      <c r="B50" s="22" t="s">
        <v>7</v>
      </c>
      <c r="C50" s="86">
        <f>FOND2009!E46</f>
        <v>31.5</v>
      </c>
    </row>
    <row r="51" spans="1:3" ht="14.25">
      <c r="A51" s="85" t="str">
        <f>FOND2009!B47</f>
        <v>AVANS  2008.</v>
      </c>
      <c r="B51" s="22" t="s">
        <v>7</v>
      </c>
      <c r="C51" s="86">
        <f>FOND2009!E47</f>
        <v>33.5</v>
      </c>
    </row>
    <row r="52" spans="1:3" ht="14.25">
      <c r="A52" s="85" t="str">
        <f>FOND2009!B48</f>
        <v>AVANS  2009.</v>
      </c>
      <c r="B52" s="22" t="s">
        <v>7</v>
      </c>
      <c r="C52" s="86">
        <f>FOND2009!E48</f>
        <v>84.5</v>
      </c>
    </row>
    <row r="53" spans="1:3" ht="14.25">
      <c r="A53" s="85" t="str">
        <f>FOND2009!B49</f>
        <v>AVANS  2010.</v>
      </c>
      <c r="B53" s="22" t="s">
        <v>7</v>
      </c>
      <c r="C53" s="86">
        <f>FOND2009!E49</f>
        <v>84.5</v>
      </c>
    </row>
    <row r="54" spans="1:3" ht="14.25">
      <c r="A54" s="85" t="str">
        <f>FOND2009!B50</f>
        <v>AVANS - register za roky 1984-1993.</v>
      </c>
      <c r="B54" s="22" t="s">
        <v>7</v>
      </c>
      <c r="C54" s="86">
        <f>FOND2009!E50</f>
        <v>25</v>
      </c>
    </row>
    <row r="55" spans="1:3" ht="14.25">
      <c r="A55" s="87" t="str">
        <f>FOND2009!B51</f>
        <v>Architektúra domu mladšej a neskorej doby kamennej na juhozápadnom Slovensku na základe analýzy mazanice.</v>
      </c>
      <c r="B55" s="22" t="s">
        <v>369</v>
      </c>
      <c r="C55" s="88"/>
    </row>
    <row r="56" spans="1:3" ht="14.25">
      <c r="A56" s="85" t="str">
        <f>FOND2009!B52</f>
        <v>Archeologický výskum na stavbe VTL plynovodu SK/HU v roku 2013.</v>
      </c>
      <c r="B56" s="22" t="s">
        <v>351</v>
      </c>
      <c r="C56" s="86">
        <f>FOND2009!E52</f>
        <v>5</v>
      </c>
    </row>
    <row r="57" spans="1:3" ht="14.25">
      <c r="A57" s="85" t="str">
        <f>FOND2009!B53</f>
        <v>Bajč - Vlkanovo. Sep. ŠZ 12/1964.</v>
      </c>
      <c r="B57" s="10" t="s">
        <v>17</v>
      </c>
      <c r="C57" s="86">
        <f>FOND2009!E53</f>
        <v>1</v>
      </c>
    </row>
    <row r="58" spans="1:3" ht="14.25">
      <c r="A58" s="85" t="str">
        <f>FOND2009!B54</f>
        <v>Bibliografia slovenskej archeológie za rok 1980.</v>
      </c>
      <c r="B58" s="10" t="s">
        <v>43</v>
      </c>
      <c r="C58" s="86">
        <f>FOND2009!E54</f>
        <v>2</v>
      </c>
    </row>
    <row r="59" spans="1:3" ht="14.25">
      <c r="A59" s="85" t="str">
        <f>FOND2009!B55</f>
        <v>Bibliografia slovenskej archeológie za rok 1981.</v>
      </c>
      <c r="B59" s="10" t="s">
        <v>43</v>
      </c>
      <c r="C59" s="86">
        <f>FOND2009!E55</f>
        <v>2</v>
      </c>
    </row>
    <row r="60" spans="1:3" ht="14.25">
      <c r="A60" s="85" t="str">
        <f>FOND2009!B56</f>
        <v>Bibliografia slovenskej archeológie za rok 1986.</v>
      </c>
      <c r="B60" s="10" t="s">
        <v>43</v>
      </c>
      <c r="C60" s="86">
        <f>FOND2009!E56</f>
        <v>2</v>
      </c>
    </row>
    <row r="61" spans="1:3" ht="14.25">
      <c r="A61" s="85" t="str">
        <f>FOND2009!B57</f>
        <v>Bibliografia slovenskej archeológie za rok 1987.</v>
      </c>
      <c r="B61" s="10" t="s">
        <v>43</v>
      </c>
      <c r="C61" s="86">
        <f>FOND2009!E57</f>
        <v>1</v>
      </c>
    </row>
    <row r="62" spans="1:3" ht="14.25">
      <c r="A62" s="85" t="str">
        <f>FOND2009!B58</f>
        <v>Bibliografia slovenskej archeológie za rok 1989 a 1990.</v>
      </c>
      <c r="B62" s="10" t="s">
        <v>48</v>
      </c>
      <c r="C62" s="86">
        <f>FOND2009!E58</f>
        <v>3</v>
      </c>
    </row>
    <row r="63" spans="1:3" ht="14.25">
      <c r="A63" s="85" t="str">
        <f>FOND2009!B59</f>
        <v>Bibliografia slovenskej archeológie za rok 1991 a 1992.</v>
      </c>
      <c r="B63" s="22" t="s">
        <v>7</v>
      </c>
      <c r="C63" s="86">
        <f>FOND2009!E59</f>
        <v>4</v>
      </c>
    </row>
    <row r="64" spans="1:3" ht="14.25">
      <c r="A64" s="85" t="str">
        <f>FOND2009!B60</f>
        <v>Bibliografia slovenskej archeológie za rok 1993 a 1994.</v>
      </c>
      <c r="B64" s="22" t="s">
        <v>7</v>
      </c>
      <c r="C64" s="86">
        <f>FOND2009!E60</f>
        <v>4</v>
      </c>
    </row>
    <row r="65" spans="1:3" ht="14.25">
      <c r="A65" s="85" t="str">
        <f>FOND2009!B61</f>
        <v>Bibliografia slovenskej archeológie za rok 1995 a 1996.</v>
      </c>
      <c r="B65" s="22" t="s">
        <v>7</v>
      </c>
      <c r="C65" s="86">
        <f>FOND2009!E61</f>
        <v>4</v>
      </c>
    </row>
    <row r="66" spans="1:3" ht="14.25">
      <c r="A66" s="85" t="str">
        <f>FOND2009!B62</f>
        <v>Bibliografia slovenskej archeológie za rok 1997 a 1998.</v>
      </c>
      <c r="B66" s="22" t="s">
        <v>7</v>
      </c>
      <c r="C66" s="86">
        <f>FOND2009!E62</f>
        <v>4</v>
      </c>
    </row>
    <row r="67" spans="1:3" ht="14.25">
      <c r="A67" s="85" t="str">
        <f>FOND2009!B63</f>
        <v>Bojná. Nové nálezy z počiatkov slovenských dejín.</v>
      </c>
      <c r="B67" s="22" t="s">
        <v>75</v>
      </c>
      <c r="C67" s="86">
        <f>FOND2009!E63</f>
        <v>5</v>
      </c>
    </row>
    <row r="68" spans="1:3" ht="14.25">
      <c r="A68" s="85" t="str">
        <f>FOND2009!B64</f>
        <v>Branč.</v>
      </c>
      <c r="B68" s="22" t="s">
        <v>248</v>
      </c>
      <c r="C68" s="86">
        <f>FOND2009!E64</f>
        <v>45</v>
      </c>
    </row>
    <row r="69" spans="1:3" ht="14.25">
      <c r="A69" s="85" t="str">
        <f>FOND2009!B65</f>
        <v>Bratia, ktorí menili svet - Konštantín a Metod.</v>
      </c>
      <c r="B69" s="22" t="s">
        <v>7</v>
      </c>
      <c r="C69" s="86">
        <f>FOND2009!E65</f>
        <v>15</v>
      </c>
    </row>
    <row r="70" spans="1:3" ht="14.25">
      <c r="A70" s="85" t="str">
        <f>FOND2009!B66</f>
        <v>Bronzezeitliche Gräberfelder in der Südwestslovakei.</v>
      </c>
      <c r="B70" s="10" t="s">
        <v>51</v>
      </c>
      <c r="C70" s="86">
        <f>FOND2009!E66</f>
        <v>5</v>
      </c>
    </row>
    <row r="71" spans="1:3" ht="14.25">
      <c r="A71" s="85" t="str">
        <f>FOND2009!B67</f>
        <v>Bukovohorská kultúra na Slovensku vo svetle výskumov v Š. Michaľanoch a Z. Kopčamoch.</v>
      </c>
      <c r="B71" s="10" t="s">
        <v>377</v>
      </c>
      <c r="C71" s="86">
        <f>FOND2009!E67</f>
        <v>81</v>
      </c>
    </row>
    <row r="72" spans="1:3" ht="14.25">
      <c r="A72" s="85" t="str">
        <f>FOND2009!B68</f>
        <v>Castrum Bene 7.</v>
      </c>
      <c r="B72" s="22" t="s">
        <v>7</v>
      </c>
      <c r="C72" s="86">
        <f>FOND2009!E68</f>
        <v>22</v>
      </c>
    </row>
    <row r="73" spans="1:3" ht="14.25">
      <c r="A73" s="85" t="str">
        <f>FOND2009!B69</f>
        <v>Colloque International l`Aurignacien et le Gravettien /perigordien/ dans leur Cadre Ecologique.</v>
      </c>
      <c r="B73" s="22" t="s">
        <v>7</v>
      </c>
      <c r="C73" s="86">
        <f>FOND2009!E69</f>
        <v>13</v>
      </c>
    </row>
    <row r="74" spans="1:3" ht="14.25">
      <c r="A74" s="85" t="str">
        <f>FOND2009!B70</f>
        <v>Complex of upper palaeolithic sites near Moravany. Vol. II.</v>
      </c>
      <c r="B74" s="22" t="s">
        <v>7</v>
      </c>
      <c r="C74" s="86">
        <f>FOND2009!E70</f>
        <v>13</v>
      </c>
    </row>
    <row r="75" spans="1:3" ht="14.25">
      <c r="A75" s="85" t="str">
        <f>FOND2009!B71</f>
        <v>Complex of upper palaeolithic sites near Moravany. Vol. III.</v>
      </c>
      <c r="B75" s="22" t="s">
        <v>7</v>
      </c>
      <c r="C75" s="86">
        <f>FOND2009!E71</f>
        <v>15</v>
      </c>
    </row>
    <row r="76" spans="1:3" ht="14.25">
      <c r="A76" s="85" t="str">
        <f>FOND2009!B72</f>
        <v>Čičarovce -Veľká Moľva.</v>
      </c>
      <c r="B76" s="22" t="s">
        <v>71</v>
      </c>
      <c r="C76" s="86">
        <f>FOND2009!E72</f>
        <v>22.5</v>
      </c>
    </row>
    <row r="77" spans="1:3" ht="14.25">
      <c r="A77" s="85" t="str">
        <f>FOND2009!B73</f>
        <v>Der sonderbare Baron.</v>
      </c>
      <c r="B77" s="10" t="s">
        <v>57</v>
      </c>
      <c r="C77" s="86">
        <f>FOND2009!E73</f>
        <v>13</v>
      </c>
    </row>
    <row r="78" spans="1:3" ht="14.25">
      <c r="A78" s="85" t="str">
        <f>FOND2009!B74</f>
        <v>Die Ergebnisse der arch. Ausgrab. beim Aufbau des Kraftwerksystems Gabčíkovo-Nagymaros.</v>
      </c>
      <c r="B78" s="22" t="s">
        <v>7</v>
      </c>
      <c r="C78" s="86">
        <f>FOND2009!E74</f>
        <v>7</v>
      </c>
    </row>
    <row r="79" spans="1:3" ht="14.25">
      <c r="A79" s="85" t="str">
        <f>FOND2009!B75</f>
        <v>Die keltische Besiedlung in der Slowakei.</v>
      </c>
      <c r="B79" s="22" t="s">
        <v>75</v>
      </c>
      <c r="C79" s="86">
        <f>FOND2009!E75</f>
        <v>36</v>
      </c>
    </row>
    <row r="80" spans="1:3" ht="14.25">
      <c r="A80" s="85" t="str">
        <f>FOND2009!B76</f>
        <v>Die Slowakei in der jüngeren Steinzeit.</v>
      </c>
      <c r="B80" s="10" t="s">
        <v>61</v>
      </c>
      <c r="C80" s="86">
        <f>FOND2009!E76</f>
        <v>1</v>
      </c>
    </row>
    <row r="81" spans="1:3" ht="14.25">
      <c r="A81" s="87" t="str">
        <f>FOND2009!B77</f>
        <v>Dolný Zemplín: svedectvo archeológie.</v>
      </c>
      <c r="B81" s="10" t="s">
        <v>378</v>
      </c>
      <c r="C81" s="88"/>
    </row>
    <row r="82" spans="1:3" ht="14.25">
      <c r="A82" s="85" t="str">
        <f>FOND2009!B78</f>
        <v>Europas mitte 1000.</v>
      </c>
      <c r="B82" s="22" t="s">
        <v>7</v>
      </c>
      <c r="C82" s="86">
        <f>FOND2009!E78</f>
        <v>67</v>
      </c>
    </row>
    <row r="83" spans="1:3" ht="14.25">
      <c r="A83" s="85" t="str">
        <f>FOND2009!B79</f>
        <v>Frühgeschichtlichte Pferdeskelettfunde aus dem Gebiet der Tschechoslowakei.</v>
      </c>
      <c r="B83" s="10" t="s">
        <v>63</v>
      </c>
      <c r="C83" s="86">
        <f>FOND2009!E79</f>
        <v>3</v>
      </c>
    </row>
    <row r="84" spans="1:3" ht="14.25">
      <c r="A84" s="85" t="str">
        <f>FOND2009!B80</f>
        <v>Geoyfyzikálne metódy v archeológii</v>
      </c>
      <c r="B84" s="10" t="s">
        <v>290</v>
      </c>
      <c r="C84" s="86">
        <f>FOND2009!E80</f>
        <v>5</v>
      </c>
    </row>
    <row r="85" spans="1:3" ht="14.25">
      <c r="A85" s="85" t="str">
        <f>FOND2009!B81</f>
        <v>Germánske osídlenie na východnom predpolí Bratislavy.</v>
      </c>
      <c r="B85" s="10" t="s">
        <v>306</v>
      </c>
      <c r="C85" s="86">
        <f>FOND2009!E81</f>
        <v>31</v>
      </c>
    </row>
    <row r="86" spans="1:3" ht="14.25">
      <c r="A86" s="85" t="str">
        <f>FOND2009!B82</f>
        <v>Gerulata I.</v>
      </c>
      <c r="B86" s="22" t="s">
        <v>7</v>
      </c>
      <c r="C86" s="86">
        <f>FOND2009!E82</f>
        <v>20</v>
      </c>
    </row>
    <row r="87" spans="1:3" ht="14.25">
      <c r="A87" s="87" t="str">
        <f>FOND2009!B83</f>
        <v>Grabfunde der frühen  und der beginnenden mittleren Bronzezeit in der Westslowakei. 1</v>
      </c>
      <c r="B87" s="22" t="s">
        <v>373</v>
      </c>
      <c r="C87" s="88"/>
    </row>
    <row r="88" spans="1:3" ht="14.25">
      <c r="A88" s="87" t="str">
        <f>FOND2009!B84</f>
        <v>Grabfunde der frühen  und der beginnenden mittleren Bronzezeit in der Westslowakei. 2</v>
      </c>
      <c r="B88" s="22" t="s">
        <v>373</v>
      </c>
      <c r="C88" s="88"/>
    </row>
    <row r="89" spans="1:3" ht="14.25">
      <c r="A89" s="85" t="str">
        <f>FOND2009!B85</f>
        <v>Graphische Auswertung osteometrischer Werte in der historischen Osteologie. Sep. ŠZ 12/1964.</v>
      </c>
      <c r="B89" s="10" t="s">
        <v>66</v>
      </c>
      <c r="C89" s="86">
        <f>FOND2009!E85</f>
        <v>3</v>
      </c>
    </row>
    <row r="90" spans="1:3" ht="14.25">
      <c r="A90" s="85" t="str">
        <f>FOND2009!B86</f>
        <v>Hallstatt a Býčí skála. Průvodce výstavou.</v>
      </c>
      <c r="B90" s="22" t="s">
        <v>7</v>
      </c>
      <c r="C90" s="86">
        <f>FOND2009!E86</f>
        <v>2</v>
      </c>
    </row>
    <row r="91" spans="1:3" ht="14.25">
      <c r="A91" s="85" t="str">
        <f>FOND2009!B87</f>
        <v>Häuser in der frühmittelalterlichen slawischen Welt.</v>
      </c>
      <c r="B91" s="10" t="s">
        <v>69</v>
      </c>
      <c r="C91" s="86">
        <f>FOND2009!E87</f>
        <v>17</v>
      </c>
    </row>
    <row r="92" spans="1:3" ht="14.25">
      <c r="A92" s="87" t="str">
        <f>FOND2009!B88</f>
        <v>Horné Požitavie: svedectvo archeológie.</v>
      </c>
      <c r="B92" s="9" t="s">
        <v>415</v>
      </c>
      <c r="C92" s="88"/>
    </row>
    <row r="93" spans="1:3" ht="14.25">
      <c r="A93" s="85" t="str">
        <f>FOND2009!B89</f>
        <v>Hôrka - Ondrej.  Osídlenie spišských travertínov v staršej dobe kamennej.</v>
      </c>
      <c r="B93" s="10" t="s">
        <v>71</v>
      </c>
      <c r="C93" s="86">
        <f>FOND2009!E89</f>
        <v>15</v>
      </c>
    </row>
    <row r="94" spans="1:3" ht="14.25">
      <c r="A94" s="85" t="str">
        <f>FOND2009!B90</f>
        <v>Hrady západných Slovanov.</v>
      </c>
      <c r="B94" s="10" t="s">
        <v>69</v>
      </c>
      <c r="C94" s="86">
        <f>FOND2009!E90</f>
        <v>64</v>
      </c>
    </row>
    <row r="95" spans="1:3" ht="14.25">
      <c r="A95" s="85" t="str">
        <f>FOND2009!B91</f>
        <v>Hôrka - Ondrej. Research of Middle Paleolithic travertine locality.</v>
      </c>
      <c r="B95" s="10" t="s">
        <v>71</v>
      </c>
      <c r="C95" s="86">
        <f>FOND2009!E91</f>
        <v>23</v>
      </c>
    </row>
    <row r="96" spans="1:3" ht="14.25">
      <c r="A96" s="85" t="str">
        <f>FOND2009!B92</f>
        <v>Importants Sites Slaves en Slovaquie.</v>
      </c>
      <c r="B96" s="22" t="s">
        <v>7</v>
      </c>
      <c r="C96" s="86">
        <f>FOND2009!E92</f>
        <v>3</v>
      </c>
    </row>
    <row r="97" spans="1:3" ht="14.25">
      <c r="A97" s="85" t="str">
        <f>FOND2009!B93</f>
        <v>IX. meždunarodnyj sjezd slavistov. Kijev 7.9.-13.9. 1983.</v>
      </c>
      <c r="B97" s="22" t="s">
        <v>7</v>
      </c>
      <c r="C97" s="86">
        <f>FOND2009!E93</f>
        <v>1</v>
      </c>
    </row>
    <row r="98" spans="1:3" ht="14.25">
      <c r="A98" s="85" t="str">
        <f>FOND2009!B94</f>
        <v>Ján Dekan. Život a dielo.</v>
      </c>
      <c r="B98" s="22" t="s">
        <v>7</v>
      </c>
      <c r="C98" s="86">
        <f>FOND2009!E94</f>
        <v>5</v>
      </c>
    </row>
    <row r="99" spans="1:3" ht="14.25">
      <c r="A99" s="85" t="str">
        <f>FOND2009!B95</f>
        <v>Keď bronz vystriedal meď : Zborník príspevkov...</v>
      </c>
      <c r="B99" s="22" t="s">
        <v>7</v>
      </c>
      <c r="C99" s="86">
        <f>FOND2009!E95</f>
        <v>84</v>
      </c>
    </row>
    <row r="100" spans="1:3" ht="14.25">
      <c r="A100" s="85" t="str">
        <f>FOND2009!B96</f>
        <v>Kelemantia Brigetio. (ang.)</v>
      </c>
      <c r="B100" s="22" t="s">
        <v>7</v>
      </c>
      <c r="C100" s="86">
        <f>FOND2009!E96</f>
        <v>10</v>
      </c>
    </row>
    <row r="101" spans="1:3" ht="14.25">
      <c r="A101" s="85" t="str">
        <f>FOND2009!B97</f>
        <v>Kelemantia Brigetio. (nem.)</v>
      </c>
      <c r="B101" s="22" t="s">
        <v>7</v>
      </c>
      <c r="C101" s="86">
        <f>FOND2009!E97</f>
        <v>10</v>
      </c>
    </row>
    <row r="102" spans="1:3" ht="14.25">
      <c r="A102" s="85" t="str">
        <f>FOND2009!B98</f>
        <v>Kolíska kresťanstva na Slovensku. Nitriansky hrad a katedrála sv. Emeráma v premenách času.</v>
      </c>
      <c r="B102" s="22"/>
      <c r="C102" s="86">
        <f>FOND2009!E98</f>
        <v>98</v>
      </c>
    </row>
    <row r="103" spans="1:3" ht="14.25">
      <c r="A103" s="85" t="str">
        <f>FOND2009!B99</f>
        <v>Lieskovec-Hrádok : Výšinné sídlisko badenskej kultúry</v>
      </c>
      <c r="B103" s="22" t="s">
        <v>344</v>
      </c>
      <c r="C103" s="86">
        <f>FOND2009!E99</f>
        <v>78</v>
      </c>
    </row>
    <row r="104" spans="1:3" ht="14.25">
      <c r="A104" s="85" t="str">
        <f>FOND2009!B100</f>
        <v>Liptovská Mara. Ein frühgeschichtliches Zentrum der Nordslowakei.</v>
      </c>
      <c r="B104" s="10" t="s">
        <v>75</v>
      </c>
      <c r="C104" s="86">
        <f>FOND2009!E100</f>
        <v>13</v>
      </c>
    </row>
    <row r="105" spans="1:3" ht="14.25">
      <c r="A105" s="85" t="str">
        <f>FOND2009!B101</f>
        <v>Liptovská Mara. Včasnohistorické centrum severného Slovenska.</v>
      </c>
      <c r="B105" s="10" t="s">
        <v>75</v>
      </c>
      <c r="C105" s="86">
        <f>FOND2009!E101</f>
        <v>13</v>
      </c>
    </row>
    <row r="106" spans="1:3" ht="14.25">
      <c r="A106" s="85" t="str">
        <f>FOND2009!B102</f>
        <v>Malé Kosihy II. Antropologický rozbor pohrebiska z 10.-11. storočia.</v>
      </c>
      <c r="B106" s="10" t="s">
        <v>78</v>
      </c>
      <c r="C106" s="86">
        <f>FOND2009!E102</f>
        <v>13</v>
      </c>
    </row>
    <row r="107" spans="1:3" ht="14.25">
      <c r="A107" s="85" t="str">
        <f>FOND2009!B103</f>
        <v>Metallgewinnung und -Verarbeitung in der Antike. (Schwerpunkt Eisen). Zwettl.</v>
      </c>
      <c r="B107" s="22" t="s">
        <v>7</v>
      </c>
      <c r="C107" s="86">
        <f>FOND2009!E103</f>
        <v>28</v>
      </c>
    </row>
    <row r="108" spans="1:3" ht="14.25">
      <c r="A108" s="85" t="str">
        <f>FOND2009!B104</f>
        <v>Mince Arpádovcov z rokov 1000-1301: Ich podiel vývoji hospodárstva</v>
      </c>
      <c r="B108" s="22" t="s">
        <v>346</v>
      </c>
      <c r="C108" s="86">
        <f>FOND2009!E104</f>
        <v>78</v>
      </c>
    </row>
    <row r="109" spans="1:3" ht="14.25">
      <c r="A109" s="85" t="str">
        <f>FOND2009!B105</f>
        <v>Moravany nad Váhom. Táboriská lovcov mamutov na Považí.</v>
      </c>
      <c r="B109" s="10" t="s">
        <v>81</v>
      </c>
      <c r="C109" s="86">
        <f>FOND2009!E105</f>
        <v>13</v>
      </c>
    </row>
    <row r="110" spans="1:3" ht="14.25">
      <c r="A110" s="85" t="str">
        <f>FOND2009!B106</f>
        <v>Mužla - Čenkov I. Osídlenie z 9.-12. stor.</v>
      </c>
      <c r="B110" s="10" t="s">
        <v>83</v>
      </c>
      <c r="C110" s="86">
        <f>FOND2009!E106</f>
        <v>20</v>
      </c>
    </row>
    <row r="111" spans="1:3" ht="14.25">
      <c r="A111" s="85" t="str">
        <f>FOND2009!B107</f>
        <v>Mužla - Čenkov II. Osídlenie z 9.-12. stor.</v>
      </c>
      <c r="B111" s="10" t="s">
        <v>419</v>
      </c>
      <c r="C111" s="86">
        <f>FOND2009!E107</f>
        <v>83</v>
      </c>
    </row>
    <row r="112" spans="1:3" ht="14.25">
      <c r="A112" s="85" t="str">
        <f>FOND2009!B108</f>
        <v>Najstaršie roľnícke osady na Slovensku.</v>
      </c>
      <c r="B112" s="10" t="s">
        <v>61</v>
      </c>
      <c r="C112" s="86">
        <f>FOND2009!E108</f>
        <v>1</v>
      </c>
    </row>
    <row r="113" spans="1:3" ht="14.25">
      <c r="A113" s="85" t="str">
        <f>FOND2009!B109</f>
        <v>Neanderthals at Bojnice in the Context of Central Europe</v>
      </c>
      <c r="B113" s="10" t="s">
        <v>347</v>
      </c>
      <c r="C113" s="86">
        <f>FOND2009!E109</f>
        <v>16</v>
      </c>
    </row>
    <row r="114" spans="1:3" ht="14.25">
      <c r="A114" s="85" t="str">
        <f>FOND2009!B110</f>
        <v>Neolitická osada Hurbanovo-Bohatá.</v>
      </c>
      <c r="B114" s="10" t="s">
        <v>312</v>
      </c>
      <c r="C114" s="86">
        <f>FOND2009!E110</f>
        <v>38.5</v>
      </c>
    </row>
    <row r="115" spans="1:3" ht="14.25">
      <c r="A115" s="85" t="str">
        <f>FOND2009!B111</f>
        <v>Nitra - Chrenová. Archeologické výskumy na plochách Shell a Baumax.</v>
      </c>
      <c r="B115" s="10" t="s">
        <v>87</v>
      </c>
      <c r="C115" s="86">
        <f>FOND2009!E111</f>
        <v>20</v>
      </c>
    </row>
    <row r="116" spans="1:3" ht="14.25">
      <c r="A116" s="85" t="str">
        <f>FOND2009!B112</f>
        <v>Nižná Myšľa. Osada a pohrebisko z doby bronzovej.</v>
      </c>
      <c r="B116" s="10" t="s">
        <v>208</v>
      </c>
      <c r="C116" s="86">
        <f>FOND2009!E112</f>
        <v>15</v>
      </c>
    </row>
    <row r="117" spans="1:3" ht="14.25">
      <c r="A117" s="85" t="str">
        <f>FOND2009!B113</f>
        <v>Numizmatika v Československu.</v>
      </c>
      <c r="B117" s="22" t="s">
        <v>7</v>
      </c>
      <c r="C117" s="86">
        <f>FOND2009!E113</f>
        <v>3</v>
      </c>
    </row>
    <row r="118" spans="1:3" ht="14.25">
      <c r="A118" s="85" t="str">
        <f>FOND2009!B114</f>
        <v>Obilie v archeobotanických nálezoch na Slovensku.</v>
      </c>
      <c r="B118" s="10" t="s">
        <v>89</v>
      </c>
      <c r="C118" s="86">
        <f>FOND2009!E114</f>
        <v>9</v>
      </c>
    </row>
    <row r="119" spans="1:3" ht="14.25">
      <c r="A119" s="85" t="str">
        <f>FOND2009!B115</f>
        <v>Opevnená osada z doby bronzovej vo Veselom.</v>
      </c>
      <c r="B119" s="10" t="s">
        <v>17</v>
      </c>
      <c r="C119" s="86">
        <f>FOND2009!E115</f>
        <v>4</v>
      </c>
    </row>
    <row r="120" spans="1:3" ht="14.25">
      <c r="A120" s="85" t="str">
        <f>FOND2009!B116</f>
        <v>Osídlenie badenskej kultúry na slovenskom území severného Potisia.</v>
      </c>
      <c r="B120" s="10" t="s">
        <v>301</v>
      </c>
      <c r="C120" s="86">
        <f>FOND2009!E116</f>
        <v>32</v>
      </c>
    </row>
    <row r="121" spans="1:3" ht="14.25">
      <c r="A121" s="85" t="str">
        <f>FOND2009!B117</f>
        <v>Osídlenie spišských jaskýň od praveku po novovek.</v>
      </c>
      <c r="B121" s="10" t="s">
        <v>251</v>
      </c>
      <c r="C121" s="86">
        <f>FOND2009!E117</f>
        <v>28</v>
      </c>
    </row>
    <row r="122" spans="1:3" ht="14.25">
      <c r="A122" s="85" t="str">
        <f>FOND2009!B118</f>
        <v>Otázky neolitu a eneolitu - 2004.</v>
      </c>
      <c r="B122" s="22" t="s">
        <v>7</v>
      </c>
      <c r="C122" s="86">
        <f>FOND2009!E118</f>
        <v>55</v>
      </c>
    </row>
    <row r="123" spans="1:3" ht="14.25">
      <c r="A123" s="85" t="str">
        <f>FOND2009!B119</f>
        <v>Otázky neolitu a eneolitu - 2007</v>
      </c>
      <c r="B123" s="22" t="s">
        <v>7</v>
      </c>
      <c r="C123" s="86">
        <f>FOND2009!E119</f>
        <v>47</v>
      </c>
    </row>
    <row r="124" spans="1:3" ht="14.25">
      <c r="A124" s="85" t="str">
        <f>FOND2009!B120</f>
        <v>Otázky neolitu a eneolitu našich krajín - 1998. Zborník referátov.</v>
      </c>
      <c r="B124" s="22" t="s">
        <v>7</v>
      </c>
      <c r="C124" s="86">
        <f>FOND2009!E120</f>
        <v>25</v>
      </c>
    </row>
    <row r="125" spans="1:3" ht="14.25">
      <c r="A125" s="85" t="str">
        <f>FOND2009!B121</f>
        <v>Otázky neolitu a eneolitu našich krajín - 2001. Zborník referátov.</v>
      </c>
      <c r="B125" s="22" t="s">
        <v>7</v>
      </c>
      <c r="C125" s="86">
        <f>FOND2009!E121</f>
        <v>45</v>
      </c>
    </row>
    <row r="126" spans="1:3" ht="14.25">
      <c r="A126" s="85" t="str">
        <f>FOND2009!B122</f>
        <v>Otázky neolitu a eneolitu - 2010</v>
      </c>
      <c r="B126" s="22" t="s">
        <v>7</v>
      </c>
      <c r="C126" s="86">
        <f>FOND2009!E122</f>
        <v>80</v>
      </c>
    </row>
    <row r="127" spans="1:3" ht="14.25">
      <c r="A127" s="85" t="str">
        <f>FOND2009!B123</f>
        <v>Ovocie a ovocinárstvo v archeobotanických nálezoch na Slovensku.</v>
      </c>
      <c r="B127" s="10" t="s">
        <v>89</v>
      </c>
      <c r="C127" s="86">
        <f>FOND2009!E123</f>
        <v>13</v>
      </c>
    </row>
    <row r="128" spans="1:3" ht="14.25">
      <c r="A128" s="85" t="str">
        <f>FOND2009!B124</f>
        <v>Palaeoethnobotany and Archaeology. Internat. Work-Group for Palaeoethnobotany 8th Symposium.</v>
      </c>
      <c r="B128" s="22" t="s">
        <v>7</v>
      </c>
      <c r="C128" s="86">
        <f>FOND2009!E124</f>
        <v>16</v>
      </c>
    </row>
    <row r="129" spans="1:3" ht="14.25">
      <c r="A129" s="85" t="str">
        <f>FOND2009!B125</f>
        <v>Pleistocene Environments and Archaelogy  of the Dzeravá skala Cave, Lesser Carpathians, Slovakia.</v>
      </c>
      <c r="B129" s="22" t="s">
        <v>7</v>
      </c>
      <c r="C129" s="86">
        <f>FOND2009!E125</f>
        <v>20</v>
      </c>
    </row>
    <row r="130" spans="1:3" ht="14.25">
      <c r="A130" s="85" t="str">
        <f>FOND2009!B126</f>
        <v>Pohrebisko v Ždani v kontexte vývoja severného Potisia v dobe halštatskej.</v>
      </c>
      <c r="B130" s="22" t="s">
        <v>7</v>
      </c>
      <c r="C130" s="86">
        <f>FOND2009!E126</f>
        <v>62</v>
      </c>
    </row>
    <row r="131" spans="1:3" ht="14.25">
      <c r="A131" s="85" t="str">
        <f>FOND2009!B127</f>
        <v>Pohrebisko zo staršej doby bronzovej v Nižnej Myšli. Katalóg I (hroby 1-310)</v>
      </c>
      <c r="B131" s="22" t="s">
        <v>332</v>
      </c>
      <c r="C131" s="86">
        <f>FOND2009!E127</f>
        <v>81</v>
      </c>
    </row>
    <row r="132" spans="1:3" ht="14.25">
      <c r="A132" s="85" t="str">
        <f>FOND2009!B128</f>
        <v>Pohrebisko zo staršej doby bronzovej v Nižnej Myšli. Katalóg II (hroby 311-499)</v>
      </c>
      <c r="B132" s="22" t="s">
        <v>332</v>
      </c>
      <c r="C132" s="86">
        <f>FOND2009!E128</f>
        <v>84</v>
      </c>
    </row>
    <row r="133" spans="1:3" ht="14.25">
      <c r="A133" s="85" t="str">
        <f>FOND2009!B129</f>
        <v>Popolnicové polia a doba halštatská.</v>
      </c>
      <c r="B133" s="22" t="s">
        <v>7</v>
      </c>
      <c r="C133" s="86">
        <f>FOND2009!E129</f>
        <v>47</v>
      </c>
    </row>
    <row r="134" spans="1:3" ht="14.25">
      <c r="A134" s="87" t="str">
        <f>FOND2009!B130</f>
        <v>Popolnicové polia a doba halštatská. Hriňová-Poľana 2012.</v>
      </c>
      <c r="B134" s="22" t="s">
        <v>7</v>
      </c>
      <c r="C134" s="88"/>
    </row>
    <row r="135" spans="1:3" ht="14.25">
      <c r="A135" s="85" t="str">
        <f>FOND2009!B131</f>
        <v>Pramene k dejinám osídlenia Slovenska z konca 5. až 13. stor. II.časť - Stredoslovenský kraj.</v>
      </c>
      <c r="B135" s="22" t="s">
        <v>7</v>
      </c>
      <c r="C135" s="86">
        <f>FOND2009!E131</f>
        <v>10</v>
      </c>
    </row>
    <row r="136" spans="1:3" ht="14.25">
      <c r="A136" s="85" t="str">
        <f>FOND2009!B132</f>
        <v>Pramene k dejinám osídlenia Slovenska z konca 5. až 13. stor. III.časť - Východné Slovensko.</v>
      </c>
      <c r="B136" s="22" t="s">
        <v>7</v>
      </c>
      <c r="C136" s="86">
        <f>FOND2009!E132</f>
        <v>31.5</v>
      </c>
    </row>
    <row r="137" spans="1:3" ht="14.25">
      <c r="A137" s="85" t="str">
        <f>FOND2009!B133</f>
        <v>Rapports du IIIe Congres International d'Archeologie Slave 1. sept. 1975.</v>
      </c>
      <c r="B137" s="22" t="s">
        <v>7</v>
      </c>
      <c r="C137" s="86">
        <f>FOND2009!E133</f>
        <v>8</v>
      </c>
    </row>
    <row r="138" spans="1:3" ht="14.25">
      <c r="A138" s="85" t="str">
        <f>FOND2009!B134</f>
        <v>Rapports du IIIe Congres International d'Archeologie Slave 2. sept. 1975.</v>
      </c>
      <c r="B138" s="22" t="s">
        <v>7</v>
      </c>
      <c r="C138" s="86">
        <f>FOND2009!E134</f>
        <v>3</v>
      </c>
    </row>
    <row r="139" spans="1:3" ht="14.25">
      <c r="A139" s="85" t="str">
        <f>FOND2009!B135</f>
        <v>Referáty o pracovných výsledkoch čs. archeologie za rok 1958, časť II.</v>
      </c>
      <c r="B139" s="22" t="s">
        <v>7</v>
      </c>
      <c r="C139" s="86">
        <f>FOND2009!E135</f>
        <v>1</v>
      </c>
    </row>
    <row r="140" spans="1:3" ht="14.25">
      <c r="A140" s="85" t="str">
        <f>FOND2009!B136</f>
        <v>Rímske kamenné pamiatky. Gerulata.</v>
      </c>
      <c r="B140" s="22" t="s">
        <v>221</v>
      </c>
      <c r="C140" s="86">
        <f>FOND2009!E136</f>
        <v>10</v>
      </c>
    </row>
    <row r="141" spans="1:3" ht="14.25">
      <c r="A141" s="85" t="str">
        <f>FOND2009!B137</f>
        <v>Rímsky kastel v Iži. Výskum 1978 - 2008.</v>
      </c>
      <c r="B141" s="22" t="s">
        <v>7</v>
      </c>
      <c r="C141" s="86">
        <f>FOND2009!E137</f>
        <v>20.7</v>
      </c>
    </row>
    <row r="142" spans="1:3" ht="14.25">
      <c r="A142" s="85" t="str">
        <f>FOND2009!B138</f>
        <v>Sádok - Cibajky - Šiance. Sieť náučných lokalít...</v>
      </c>
      <c r="B142" s="22" t="s">
        <v>258</v>
      </c>
      <c r="C142" s="86">
        <f>FOND2009!E138</f>
        <v>3</v>
      </c>
    </row>
    <row r="143" spans="1:3" ht="14.25">
      <c r="A143" s="85" t="str">
        <f>FOND2009!B139</f>
        <v>Slawisch-awarisches Gräberfeld in Holiare.</v>
      </c>
      <c r="B143" s="10" t="s">
        <v>17</v>
      </c>
      <c r="C143" s="86">
        <f>FOND2009!E139</f>
        <v>6</v>
      </c>
    </row>
    <row r="144" spans="1:3" ht="14.25">
      <c r="A144" s="85" t="str">
        <f>FOND2009!B140</f>
        <v>Slawisch-awarisches Gräberfeld in Nové Zámky.</v>
      </c>
      <c r="B144" s="10" t="s">
        <v>101</v>
      </c>
      <c r="C144" s="86">
        <f>FOND2009!E140</f>
        <v>5</v>
      </c>
    </row>
    <row r="145" spans="1:3" ht="14.25">
      <c r="A145" s="85" t="str">
        <f>FOND2009!B141</f>
        <v>Slovacchia: Crocevia delle civilta Europe. (tal.)</v>
      </c>
      <c r="B145" s="22" t="s">
        <v>7</v>
      </c>
      <c r="C145" s="86">
        <f>FOND2009!E141</f>
        <v>25</v>
      </c>
    </row>
    <row r="146" spans="1:3" ht="14.25">
      <c r="A146" s="85" t="str">
        <f>FOND2009!B142</f>
        <v>Slovenská archeológia  1962/2.</v>
      </c>
      <c r="B146" s="22" t="s">
        <v>7</v>
      </c>
      <c r="C146" s="86">
        <f>FOND2009!E142</f>
        <v>7</v>
      </c>
    </row>
    <row r="147" spans="1:3" ht="14.25">
      <c r="A147" s="85" t="str">
        <f>FOND2009!B143</f>
        <v>Slovenská archeológia  1968/2.</v>
      </c>
      <c r="B147" s="22" t="s">
        <v>7</v>
      </c>
      <c r="C147" s="86">
        <f>FOND2009!E143</f>
        <v>7</v>
      </c>
    </row>
    <row r="148" spans="1:3" ht="14.25">
      <c r="A148" s="85" t="str">
        <f>FOND2009!B144</f>
        <v>Slovenská archeológia  1972/1.</v>
      </c>
      <c r="B148" s="22" t="s">
        <v>7</v>
      </c>
      <c r="C148" s="86">
        <f>FOND2009!E144</f>
        <v>9</v>
      </c>
    </row>
    <row r="149" spans="1:3" ht="14.25">
      <c r="A149" s="85" t="str">
        <f>FOND2009!B145</f>
        <v>Slovenská archeológia  1984/2.</v>
      </c>
      <c r="B149" s="22" t="s">
        <v>7</v>
      </c>
      <c r="C149" s="86">
        <f>FOND2009!E145</f>
        <v>9</v>
      </c>
    </row>
    <row r="150" spans="1:3" ht="14.25">
      <c r="A150" s="85" t="str">
        <f>FOND2009!B146</f>
        <v>Slovenská archeológia  1985/1.</v>
      </c>
      <c r="B150" s="22" t="s">
        <v>7</v>
      </c>
      <c r="C150" s="86">
        <f>FOND2009!E146</f>
        <v>9</v>
      </c>
    </row>
    <row r="151" spans="1:3" ht="14.25">
      <c r="A151" s="85" t="str">
        <f>FOND2009!B147</f>
        <v>Slovenská archeológia  1987/1.</v>
      </c>
      <c r="B151" s="22" t="s">
        <v>7</v>
      </c>
      <c r="C151" s="86">
        <f>FOND2009!E147</f>
        <v>9</v>
      </c>
    </row>
    <row r="152" spans="1:3" ht="14.25">
      <c r="A152" s="85" t="str">
        <f>FOND2009!B148</f>
        <v>Slovenská archeológia  1987/2.</v>
      </c>
      <c r="B152" s="22" t="s">
        <v>7</v>
      </c>
      <c r="C152" s="86">
        <f>FOND2009!E148</f>
        <v>9</v>
      </c>
    </row>
    <row r="153" spans="1:3" ht="14.25">
      <c r="A153" s="85" t="str">
        <f>FOND2009!B149</f>
        <v>Slovenská archeológia  1988/1.</v>
      </c>
      <c r="B153" s="22" t="s">
        <v>7</v>
      </c>
      <c r="C153" s="86">
        <f>FOND2009!E149</f>
        <v>10</v>
      </c>
    </row>
    <row r="154" spans="1:3" ht="14.25">
      <c r="A154" s="85" t="str">
        <f>FOND2009!B150</f>
        <v>Slovenská archeológia  1988/2.</v>
      </c>
      <c r="B154" s="22" t="s">
        <v>7</v>
      </c>
      <c r="C154" s="86">
        <f>FOND2009!E150</f>
        <v>10</v>
      </c>
    </row>
    <row r="155" spans="1:3" ht="14.25">
      <c r="A155" s="85" t="str">
        <f>FOND2009!B151</f>
        <v>Slovenská archeológia  1989/1.</v>
      </c>
      <c r="B155" s="22" t="s">
        <v>7</v>
      </c>
      <c r="C155" s="86">
        <f>FOND2009!E151</f>
        <v>10</v>
      </c>
    </row>
    <row r="156" spans="1:3" ht="14.25">
      <c r="A156" s="85" t="str">
        <f>FOND2009!B152</f>
        <v>Slovenská archeológia  1989/2.</v>
      </c>
      <c r="B156" s="22" t="s">
        <v>7</v>
      </c>
      <c r="C156" s="86">
        <f>FOND2009!E152</f>
        <v>10</v>
      </c>
    </row>
    <row r="157" spans="1:3" ht="14.25">
      <c r="A157" s="85" t="str">
        <f>FOND2009!B153</f>
        <v>Slovenská archeológia  1990/1.</v>
      </c>
      <c r="B157" s="22" t="s">
        <v>7</v>
      </c>
      <c r="C157" s="86">
        <f>FOND2009!E153</f>
        <v>10</v>
      </c>
    </row>
    <row r="158" spans="1:3" ht="14.25">
      <c r="A158" s="85" t="str">
        <f>FOND2009!B154</f>
        <v>Slovenská archeológia  1990/2.</v>
      </c>
      <c r="B158" s="22" t="s">
        <v>7</v>
      </c>
      <c r="C158" s="86">
        <f>FOND2009!E154</f>
        <v>10</v>
      </c>
    </row>
    <row r="159" spans="1:3" ht="14.25">
      <c r="A159" s="85" t="str">
        <f>FOND2009!B155</f>
        <v>Slovenská archeológia  1992/1.</v>
      </c>
      <c r="B159" s="22" t="s">
        <v>7</v>
      </c>
      <c r="C159" s="86">
        <f>FOND2009!E155</f>
        <v>15</v>
      </c>
    </row>
    <row r="160" spans="1:3" ht="14.25">
      <c r="A160" s="85" t="str">
        <f>FOND2009!B156</f>
        <v>Slovenská archeológia  1992/2.</v>
      </c>
      <c r="B160" s="22" t="s">
        <v>7</v>
      </c>
      <c r="C160" s="86">
        <f>FOND2009!E156</f>
        <v>15</v>
      </c>
    </row>
    <row r="161" spans="1:3" ht="14.25">
      <c r="A161" s="85" t="str">
        <f>FOND2009!B157</f>
        <v>Slovenská archeológia  1993/1.</v>
      </c>
      <c r="B161" s="22" t="s">
        <v>7</v>
      </c>
      <c r="C161" s="86">
        <f>FOND2009!E157</f>
        <v>15</v>
      </c>
    </row>
    <row r="162" spans="1:3" ht="14.25">
      <c r="A162" s="85" t="str">
        <f>FOND2009!B158</f>
        <v>Slovenská archeológia  1993/2.</v>
      </c>
      <c r="B162" s="22" t="s">
        <v>7</v>
      </c>
      <c r="C162" s="86">
        <f>FOND2009!E158</f>
        <v>15</v>
      </c>
    </row>
    <row r="163" spans="1:3" ht="14.25">
      <c r="A163" s="85" t="str">
        <f>FOND2009!B159</f>
        <v>Slovenská archeológia  1994/2.</v>
      </c>
      <c r="B163" s="22" t="s">
        <v>7</v>
      </c>
      <c r="C163" s="86">
        <f>FOND2009!E159</f>
        <v>15</v>
      </c>
    </row>
    <row r="164" spans="1:3" ht="14.25">
      <c r="A164" s="85" t="str">
        <f>FOND2009!B160</f>
        <v>Slovenská archeológia  1995/1.</v>
      </c>
      <c r="B164" s="22" t="s">
        <v>7</v>
      </c>
      <c r="C164" s="86">
        <f>FOND2009!E160</f>
        <v>16</v>
      </c>
    </row>
    <row r="165" spans="1:3" ht="14.25">
      <c r="A165" s="85" t="str">
        <f>FOND2009!B161</f>
        <v>Slovenská archeológia  1995/2.</v>
      </c>
      <c r="B165" s="22" t="s">
        <v>7</v>
      </c>
      <c r="C165" s="86">
        <f>FOND2009!E161</f>
        <v>16</v>
      </c>
    </row>
    <row r="166" spans="1:3" ht="14.25">
      <c r="A166" s="85" t="str">
        <f>FOND2009!B162</f>
        <v>Slovenská archeológia  1996/1.</v>
      </c>
      <c r="B166" s="22" t="s">
        <v>7</v>
      </c>
      <c r="C166" s="86">
        <f>FOND2009!E162</f>
        <v>17</v>
      </c>
    </row>
    <row r="167" spans="1:3" ht="14.25">
      <c r="A167" s="85" t="str">
        <f>FOND2009!B163</f>
        <v>Slovenská archeológia  1996/2.</v>
      </c>
      <c r="B167" s="22" t="s">
        <v>7</v>
      </c>
      <c r="C167" s="86">
        <f>FOND2009!E163</f>
        <v>17</v>
      </c>
    </row>
    <row r="168" spans="1:3" ht="14.25">
      <c r="A168" s="85" t="str">
        <f>FOND2009!B164</f>
        <v>Slovenská archeológia  1996/2. (Neviazaná)</v>
      </c>
      <c r="B168" s="22" t="s">
        <v>7</v>
      </c>
      <c r="C168" s="86">
        <f>FOND2009!E164</f>
        <v>12</v>
      </c>
    </row>
    <row r="169" spans="1:3" ht="14.25">
      <c r="A169" s="85" t="str">
        <f>FOND2009!B165</f>
        <v>Slovenská archeológia  1997/1.</v>
      </c>
      <c r="B169" s="22" t="s">
        <v>7</v>
      </c>
      <c r="C169" s="86">
        <f>FOND2009!E165</f>
        <v>18</v>
      </c>
    </row>
    <row r="170" spans="1:3" ht="14.25">
      <c r="A170" s="85" t="str">
        <f>FOND2009!B166</f>
        <v>Slovenská archeológia  1997/2.</v>
      </c>
      <c r="B170" s="22" t="s">
        <v>7</v>
      </c>
      <c r="C170" s="86">
        <f>FOND2009!E166</f>
        <v>18</v>
      </c>
    </row>
    <row r="171" spans="1:3" ht="14.25">
      <c r="A171" s="85" t="str">
        <f>FOND2009!B167</f>
        <v>Slovenská archeológia  1998/1.</v>
      </c>
      <c r="B171" s="22" t="s">
        <v>7</v>
      </c>
      <c r="C171" s="86">
        <f>FOND2009!E167</f>
        <v>20</v>
      </c>
    </row>
    <row r="172" spans="1:3" ht="14.25">
      <c r="A172" s="85" t="str">
        <f>FOND2009!B168</f>
        <v>Slovenská archeológia  1998/2.</v>
      </c>
      <c r="B172" s="22" t="s">
        <v>7</v>
      </c>
      <c r="C172" s="86">
        <f>FOND2009!E168</f>
        <v>20</v>
      </c>
    </row>
    <row r="173" spans="1:3" ht="14.25">
      <c r="A173" s="85" t="str">
        <f>FOND2009!B169</f>
        <v>Slovenská archeológia  1999/1.</v>
      </c>
      <c r="B173" s="22" t="s">
        <v>7</v>
      </c>
      <c r="C173" s="86">
        <f>FOND2009!E169</f>
        <v>20</v>
      </c>
    </row>
    <row r="174" spans="1:3" ht="14.25">
      <c r="A174" s="85" t="str">
        <f>FOND2009!B170</f>
        <v>Slovenská archeológia  1999/2.</v>
      </c>
      <c r="B174" s="22" t="s">
        <v>7</v>
      </c>
      <c r="C174" s="86">
        <f>FOND2009!E170</f>
        <v>20</v>
      </c>
    </row>
    <row r="175" spans="1:3" ht="14.25">
      <c r="A175" s="85" t="str">
        <f>FOND2009!B171</f>
        <v>Slovenská archeológia  2000/1. </v>
      </c>
      <c r="B175" s="22" t="s">
        <v>7</v>
      </c>
      <c r="C175" s="86">
        <f>FOND2009!E171</f>
        <v>22</v>
      </c>
    </row>
    <row r="176" spans="1:3" ht="14.25">
      <c r="A176" s="85" t="str">
        <f>FOND2009!B172</f>
        <v>Slovenská archeológia  2000/2.</v>
      </c>
      <c r="B176" s="22" t="s">
        <v>7</v>
      </c>
      <c r="C176" s="86">
        <f>FOND2009!E172</f>
        <v>22</v>
      </c>
    </row>
    <row r="177" spans="1:3" ht="14.25">
      <c r="A177" s="85" t="str">
        <f>FOND2009!B173</f>
        <v>Slovenská archeológia  2001/1.-2.</v>
      </c>
      <c r="B177" s="22" t="s">
        <v>7</v>
      </c>
      <c r="C177" s="86">
        <f>FOND2009!E173</f>
        <v>44</v>
      </c>
    </row>
    <row r="178" spans="1:3" ht="14.25">
      <c r="A178" s="85" t="str">
        <f>FOND2009!B174</f>
        <v>Slovenská archeológia  2002/1.</v>
      </c>
      <c r="B178" s="22" t="s">
        <v>7</v>
      </c>
      <c r="C178" s="86">
        <f>FOND2009!E174</f>
        <v>22</v>
      </c>
    </row>
    <row r="179" spans="1:3" ht="14.25">
      <c r="A179" s="85" t="str">
        <f>FOND2009!B175</f>
        <v>Slovenská archeológia  2002/2.</v>
      </c>
      <c r="B179" s="22" t="s">
        <v>7</v>
      </c>
      <c r="C179" s="86">
        <f>FOND2009!E175</f>
        <v>22</v>
      </c>
    </row>
    <row r="180" spans="1:3" ht="14.25">
      <c r="A180" s="85" t="str">
        <f>FOND2009!B176</f>
        <v>Slovenská archeológia  2003/1.</v>
      </c>
      <c r="B180" s="22" t="s">
        <v>7</v>
      </c>
      <c r="C180" s="86">
        <f>FOND2009!E176</f>
        <v>22</v>
      </c>
    </row>
    <row r="181" spans="1:3" ht="14.25">
      <c r="A181" s="85" t="str">
        <f>FOND2009!B177</f>
        <v>Slovenská archeológia  2003/2.</v>
      </c>
      <c r="B181" s="22" t="s">
        <v>7</v>
      </c>
      <c r="C181" s="86">
        <f>FOND2009!E177</f>
        <v>22</v>
      </c>
    </row>
    <row r="182" spans="1:3" ht="14.25">
      <c r="A182" s="85" t="str">
        <f>FOND2009!B178</f>
        <v>Slovenská archeológia  2004/1.</v>
      </c>
      <c r="B182" s="22" t="s">
        <v>7</v>
      </c>
      <c r="C182" s="86">
        <f>FOND2009!E178</f>
        <v>22</v>
      </c>
    </row>
    <row r="183" spans="1:3" ht="14.25">
      <c r="A183" s="85" t="str">
        <f>FOND2009!B179</f>
        <v>Slovenská archeológia  2004/2.</v>
      </c>
      <c r="B183" s="22" t="s">
        <v>7</v>
      </c>
      <c r="C183" s="86">
        <f>FOND2009!E179</f>
        <v>22</v>
      </c>
    </row>
    <row r="184" spans="1:3" ht="14.25">
      <c r="A184" s="85" t="str">
        <f>FOND2009!B180</f>
        <v>Slovenská archeológia 2005/1. </v>
      </c>
      <c r="B184" s="22" t="s">
        <v>7</v>
      </c>
      <c r="C184" s="86">
        <f>FOND2009!E180</f>
        <v>22</v>
      </c>
    </row>
    <row r="185" spans="1:3" ht="14.25">
      <c r="A185" s="85" t="str">
        <f>FOND2009!B181</f>
        <v>Slovenská archeoĺógia 2005/2.</v>
      </c>
      <c r="B185" s="22" t="s">
        <v>7</v>
      </c>
      <c r="C185" s="86">
        <f>FOND2009!E181</f>
        <v>22</v>
      </c>
    </row>
    <row r="186" spans="1:3" ht="14.25">
      <c r="A186" s="85" t="str">
        <f>FOND2009!B182</f>
        <v>Slovenská archeológia 2006/1.</v>
      </c>
      <c r="B186" s="22" t="s">
        <v>7</v>
      </c>
      <c r="C186" s="86">
        <f>FOND2009!E182</f>
        <v>22</v>
      </c>
    </row>
    <row r="187" spans="1:3" ht="14.25">
      <c r="A187" s="85" t="str">
        <f>FOND2009!B183</f>
        <v>Slovenská archeológia 2006/2.</v>
      </c>
      <c r="B187" s="22" t="s">
        <v>7</v>
      </c>
      <c r="C187" s="86">
        <f>FOND2009!E183</f>
        <v>22</v>
      </c>
    </row>
    <row r="188" spans="1:3" ht="14.25">
      <c r="A188" s="85" t="str">
        <f>FOND2009!B184</f>
        <v>Slovenská archeológia 2007/1.</v>
      </c>
      <c r="B188" s="22" t="s">
        <v>7</v>
      </c>
      <c r="C188" s="86">
        <f>FOND2009!E184</f>
        <v>22</v>
      </c>
    </row>
    <row r="189" spans="1:3" ht="14.25">
      <c r="A189" s="85" t="str">
        <f>FOND2009!B185</f>
        <v>Slovenská archeológia 2007/2.</v>
      </c>
      <c r="B189" s="22" t="s">
        <v>7</v>
      </c>
      <c r="C189" s="86">
        <f>FOND2009!E185</f>
        <v>22</v>
      </c>
    </row>
    <row r="190" spans="1:3" ht="14.25">
      <c r="A190" s="85" t="str">
        <f>FOND2009!B186</f>
        <v>Slovenská archeológia 2008/1.</v>
      </c>
      <c r="B190" s="22" t="s">
        <v>7</v>
      </c>
      <c r="C190" s="86">
        <f>FOND2009!E186</f>
        <v>22</v>
      </c>
    </row>
    <row r="191" spans="1:3" ht="14.25">
      <c r="A191" s="85" t="str">
        <f>FOND2009!B187</f>
        <v>Slovenská archeológia 2008/2.</v>
      </c>
      <c r="B191" s="22" t="s">
        <v>7</v>
      </c>
      <c r="C191" s="86">
        <f>FOND2009!E187</f>
        <v>22</v>
      </c>
    </row>
    <row r="192" spans="1:3" ht="14.25">
      <c r="A192" s="85" t="str">
        <f>FOND2009!B188</f>
        <v>Slovenská archeológia 2009/1.</v>
      </c>
      <c r="B192" s="22" t="s">
        <v>7</v>
      </c>
      <c r="C192" s="86">
        <f>FOND2009!E188</f>
        <v>22</v>
      </c>
    </row>
    <row r="193" spans="1:3" ht="14.25">
      <c r="A193" s="85" t="str">
        <f>FOND2009!B189</f>
        <v>Slovenská archeológia 2009/2</v>
      </c>
      <c r="B193" s="22" t="s">
        <v>7</v>
      </c>
      <c r="C193" s="86">
        <f>FOND2009!E189</f>
        <v>22</v>
      </c>
    </row>
    <row r="194" spans="1:3" ht="14.25">
      <c r="A194" s="85" t="str">
        <f>FOND2009!B190</f>
        <v>Slovenská archeológia 2010/1.</v>
      </c>
      <c r="B194" s="22" t="s">
        <v>7</v>
      </c>
      <c r="C194" s="86">
        <f>FOND2009!E190</f>
        <v>22</v>
      </c>
    </row>
    <row r="195" spans="1:3" ht="14.25">
      <c r="A195" s="85" t="str">
        <f>FOND2009!B191</f>
        <v>Slovenská archeológia 2010/2.</v>
      </c>
      <c r="B195" s="22" t="s">
        <v>7</v>
      </c>
      <c r="C195" s="86">
        <f>FOND2009!E191</f>
        <v>22</v>
      </c>
    </row>
    <row r="196" spans="1:3" ht="14.25">
      <c r="A196" s="85" t="str">
        <f>FOND2009!B192</f>
        <v>Slovenská archeológia 2011/1.</v>
      </c>
      <c r="B196" s="22" t="s">
        <v>7</v>
      </c>
      <c r="C196" s="86">
        <f>FOND2009!E192</f>
        <v>22</v>
      </c>
    </row>
    <row r="197" spans="1:3" ht="14.25">
      <c r="A197" s="85" t="str">
        <f>FOND2009!B193</f>
        <v>Slovenská archeológia 2011/2</v>
      </c>
      <c r="B197" s="22" t="s">
        <v>7</v>
      </c>
      <c r="C197" s="86">
        <f>FOND2009!E193</f>
        <v>22</v>
      </c>
    </row>
    <row r="198" spans="1:3" ht="14.25">
      <c r="A198" s="85" t="str">
        <f>FOND2009!B194</f>
        <v>Slovenská archeológia 2013/2.</v>
      </c>
      <c r="B198" s="22" t="s">
        <v>7</v>
      </c>
      <c r="C198" s="86">
        <f>FOND2009!E194</f>
        <v>79</v>
      </c>
    </row>
    <row r="199" spans="1:3" ht="14.25">
      <c r="A199" s="85" t="str">
        <f>FOND2009!B195</f>
        <v>Slovenská archeológia 2014/1.</v>
      </c>
      <c r="B199" s="22" t="s">
        <v>7</v>
      </c>
      <c r="C199" s="86">
        <f>FOND2009!E195</f>
        <v>79</v>
      </c>
    </row>
    <row r="200" spans="1:3" ht="14.25">
      <c r="A200" s="85" t="str">
        <f>FOND2009!B196</f>
        <v>Slovenská archeológia 2014/2.</v>
      </c>
      <c r="B200" s="22" t="s">
        <v>7</v>
      </c>
      <c r="C200" s="86">
        <f>FOND2009!E196</f>
        <v>79</v>
      </c>
    </row>
    <row r="201" spans="1:3" ht="14.25">
      <c r="A201" s="85" t="str">
        <f>FOND2009!B197</f>
        <v>Slovenská archeológia 2015/1.</v>
      </c>
      <c r="B201" s="22" t="s">
        <v>7</v>
      </c>
      <c r="C201" s="86">
        <f>FOND2009!E197</f>
        <v>79</v>
      </c>
    </row>
    <row r="202" spans="1:3" ht="14.25">
      <c r="A202" s="85" t="str">
        <f>FOND2009!B198</f>
        <v>Slovenská archeológia 2015/2.</v>
      </c>
      <c r="B202" s="22" t="s">
        <v>7</v>
      </c>
      <c r="C202" s="86">
        <f>FOND2009!E198</f>
        <v>79</v>
      </c>
    </row>
    <row r="203" spans="1:3" ht="14.25">
      <c r="A203" s="85" t="str">
        <f>FOND2009!B199</f>
        <v>Slovenská numizmatika X.</v>
      </c>
      <c r="B203" s="22" t="s">
        <v>7</v>
      </c>
      <c r="C203" s="86">
        <f>FOND2009!E199</f>
        <v>3</v>
      </c>
    </row>
    <row r="204" spans="1:3" ht="14.25">
      <c r="A204" s="85" t="str">
        <f>FOND2009!B200</f>
        <v>Slovenská numizmatika XV.</v>
      </c>
      <c r="B204" s="22" t="s">
        <v>7</v>
      </c>
      <c r="C204" s="86">
        <f>FOND2009!E200</f>
        <v>8</v>
      </c>
    </row>
    <row r="205" spans="1:3" ht="14.25">
      <c r="A205" s="85" t="str">
        <f>FOND2009!B201</f>
        <v>Slovenská numizmatika XVII.</v>
      </c>
      <c r="B205" s="22" t="s">
        <v>7</v>
      </c>
      <c r="C205" s="86">
        <f>FOND2009!E201</f>
        <v>8</v>
      </c>
    </row>
    <row r="206" spans="1:3" ht="15" customHeight="1">
      <c r="A206" s="85" t="str">
        <f>FOND2009!B202</f>
        <v>Slovenská numizmatika XX.</v>
      </c>
      <c r="B206" s="22" t="s">
        <v>7</v>
      </c>
      <c r="C206" s="86">
        <f>FOND2009!E202</f>
        <v>12</v>
      </c>
    </row>
    <row r="207" spans="1:3" ht="15" customHeight="1">
      <c r="A207" s="85" t="str">
        <f>FOND2009!B203</f>
        <v>Smolenice - Molpír. Befestigter Fürstensitz der Hallstattzeit. II.</v>
      </c>
      <c r="B207" s="10" t="s">
        <v>134</v>
      </c>
      <c r="C207" s="86">
        <f>FOND2009!E203</f>
        <v>15</v>
      </c>
    </row>
    <row r="208" spans="1:3" ht="14.25">
      <c r="A208" s="87" t="str">
        <f>FOND2009!B204</f>
        <v>Spiš: svedectvo archeológie.</v>
      </c>
      <c r="B208" s="10" t="s">
        <v>251</v>
      </c>
      <c r="C208" s="88"/>
    </row>
    <row r="209" spans="1:3" ht="14.25">
      <c r="A209" s="85" t="str">
        <f>FOND2009!B205</f>
        <v>Staré Slovensko 1. Archeológia ako historická veda.</v>
      </c>
      <c r="B209" s="22" t="s">
        <v>7</v>
      </c>
      <c r="C209" s="86">
        <f>FOND2009!E205</f>
        <v>48</v>
      </c>
    </row>
    <row r="210" spans="1:3" ht="14.25">
      <c r="A210" s="85" t="str">
        <f>FOND2009!B206</f>
        <v>Staré Slovensko 2. Paleolit a mezolit.</v>
      </c>
      <c r="B210" s="10" t="s">
        <v>485</v>
      </c>
      <c r="C210" s="86">
        <f>FOND2009!E206</f>
        <v>54</v>
      </c>
    </row>
    <row r="211" spans="1:3" ht="14.25">
      <c r="A211" s="87" t="str">
        <f>FOND2009!B207</f>
        <v>Staré Slovensko 4. Doba bronzová.</v>
      </c>
      <c r="B211" s="10" t="s">
        <v>486</v>
      </c>
      <c r="C211" s="88"/>
    </row>
    <row r="212" spans="1:3" ht="14.25">
      <c r="A212" s="87" t="str">
        <f>FOND2009!B208</f>
        <v>Stredné a horné Poiplie: Svedectvo archeológie.</v>
      </c>
      <c r="B212" s="10" t="s">
        <v>380</v>
      </c>
      <c r="C212" s="88"/>
    </row>
    <row r="213" spans="1:3" ht="14.25">
      <c r="A213" s="85" t="str">
        <f>FOND2009!B209</f>
        <v>Stredné Slovensko  2.</v>
      </c>
      <c r="B213" s="10" t="s">
        <v>136</v>
      </c>
      <c r="C213" s="86">
        <f>FOND2009!E209</f>
        <v>2</v>
      </c>
    </row>
    <row r="214" spans="1:3" ht="14.25">
      <c r="A214" s="85" t="str">
        <f>FOND2009!B210</f>
        <v>Stredné Slovensko vo včasnom stredoveku.</v>
      </c>
      <c r="B214" s="10" t="s">
        <v>315</v>
      </c>
      <c r="C214" s="86">
        <f>FOND2009!E210</f>
        <v>22.5</v>
      </c>
    </row>
    <row r="215" spans="1:3" ht="14.25">
      <c r="A215" s="85" t="str">
        <f>FOND2009!B211</f>
        <v>Studia Archaeologica Slovaca Mediaevalia III.-IV.</v>
      </c>
      <c r="B215" s="22" t="s">
        <v>7</v>
      </c>
      <c r="C215" s="86">
        <f>FOND2009!E211</f>
        <v>18</v>
      </c>
    </row>
    <row r="216" spans="1:3" ht="14.25">
      <c r="A216" s="85" t="str">
        <f>FOND2009!B212</f>
        <v>Studia Historica Slovaca XVI.</v>
      </c>
      <c r="B216" s="22" t="s">
        <v>7</v>
      </c>
      <c r="C216" s="86">
        <f>FOND2009!E212</f>
        <v>3</v>
      </c>
    </row>
    <row r="217" spans="1:3" ht="14.25">
      <c r="A217" s="85" t="str">
        <f>FOND2009!B213</f>
        <v>Studia Historica Slovaca XVII.</v>
      </c>
      <c r="B217" s="22" t="s">
        <v>7</v>
      </c>
      <c r="C217" s="86">
        <f>FOND2009!E213</f>
        <v>4</v>
      </c>
    </row>
    <row r="218" spans="1:3" ht="14.25">
      <c r="A218" s="85" t="str">
        <f>FOND2009!B214</f>
        <v>Studie muzea Kromeřížska 88.</v>
      </c>
      <c r="B218" s="22" t="s">
        <v>7</v>
      </c>
      <c r="C218" s="86">
        <f>FOND2009!E214</f>
        <v>5</v>
      </c>
    </row>
    <row r="219" spans="1:3" ht="14.25">
      <c r="A219" s="85" t="str">
        <f>FOND2009!B215</f>
        <v>Studia nad okuciami rzemieni w typie karolinskim VIII-X wiek.</v>
      </c>
      <c r="B219" s="22" t="s">
        <v>356</v>
      </c>
      <c r="C219" s="86">
        <f>FOND2009!E215</f>
        <v>40</v>
      </c>
    </row>
    <row r="220" spans="1:3" ht="14.25">
      <c r="A220" s="85" t="str">
        <f>FOND2009!B216</f>
        <v>Studia nad okuciami rzemieni w typie karolinskim VIII-X wiek. II.</v>
      </c>
      <c r="B220" s="22" t="s">
        <v>364</v>
      </c>
      <c r="C220" s="86">
        <f>FOND2009!E216</f>
        <v>40</v>
      </c>
    </row>
    <row r="221" spans="1:3" ht="14.25">
      <c r="A221" s="85" t="str">
        <f>FOND2009!B217</f>
        <v>Súčasné poznatky z archeobotaniky na Slovensku. /AIA VI./</v>
      </c>
      <c r="B221" s="22" t="s">
        <v>7</v>
      </c>
      <c r="C221" s="86">
        <f>FOND2009!E217</f>
        <v>6</v>
      </c>
    </row>
    <row r="222" spans="1:3" ht="14.25">
      <c r="A222" s="85" t="str">
        <f>FOND2009!B218</f>
        <v>Šebastovce I.  Gräberfeld aus der Zeit des awarischen Reiches. Katalog.</v>
      </c>
      <c r="B222" s="10" t="s">
        <v>144</v>
      </c>
      <c r="C222" s="86">
        <f>FOND2009!E218</f>
        <v>13</v>
      </c>
    </row>
    <row r="223" spans="1:3" ht="14.25">
      <c r="A223" s="85" t="str">
        <f>FOND2009!B219</f>
        <v>Študijné zvesti   7/1961.</v>
      </c>
      <c r="B223" s="22" t="s">
        <v>7</v>
      </c>
      <c r="C223" s="86">
        <f>FOND2009!E219</f>
        <v>3</v>
      </c>
    </row>
    <row r="224" spans="1:3" ht="14.25">
      <c r="A224" s="85" t="str">
        <f>FOND2009!B220</f>
        <v>Študijné zvesti   8/1962.</v>
      </c>
      <c r="B224" s="22" t="s">
        <v>7</v>
      </c>
      <c r="C224" s="86">
        <f>FOND2009!E220</f>
        <v>3</v>
      </c>
    </row>
    <row r="225" spans="1:3" ht="14.25">
      <c r="A225" s="85" t="str">
        <f>FOND2009!B221</f>
        <v>Študijné zvesti  10/1962.</v>
      </c>
      <c r="B225" s="22" t="s">
        <v>7</v>
      </c>
      <c r="C225" s="86">
        <f>FOND2009!E221</f>
        <v>3</v>
      </c>
    </row>
    <row r="226" spans="1:3" ht="14.25">
      <c r="A226" s="85" t="str">
        <f>FOND2009!B222</f>
        <v>Študijné zvesti  12/1964.</v>
      </c>
      <c r="B226" s="22" t="s">
        <v>7</v>
      </c>
      <c r="C226" s="86">
        <f>FOND2009!E222</f>
        <v>3</v>
      </c>
    </row>
    <row r="227" spans="1:3" ht="14.25">
      <c r="A227" s="85" t="str">
        <f>FOND2009!B223</f>
        <v>Študijné zvesti  13/1964.</v>
      </c>
      <c r="B227" s="22" t="s">
        <v>7</v>
      </c>
      <c r="C227" s="86">
        <f>FOND2009!E223</f>
        <v>2</v>
      </c>
    </row>
    <row r="228" spans="1:3" ht="14.25">
      <c r="A228" s="85" t="str">
        <f>FOND2009!B224</f>
        <v>Študijné zvesti  14/1964.</v>
      </c>
      <c r="B228" s="22" t="s">
        <v>7</v>
      </c>
      <c r="C228" s="86">
        <f>FOND2009!E224</f>
        <v>2</v>
      </c>
    </row>
    <row r="229" spans="1:3" ht="14.25">
      <c r="A229" s="85" t="str">
        <f>FOND2009!B225</f>
        <v>Študijné zvesti  15/1965.</v>
      </c>
      <c r="B229" s="22" t="s">
        <v>7</v>
      </c>
      <c r="C229" s="86">
        <f>FOND2009!E225</f>
        <v>3</v>
      </c>
    </row>
    <row r="230" spans="1:3" ht="14.25">
      <c r="A230" s="85" t="str">
        <f>FOND2009!B226</f>
        <v>Študijné zvesti  16/1968.</v>
      </c>
      <c r="B230" s="22" t="s">
        <v>7</v>
      </c>
      <c r="C230" s="86">
        <f>FOND2009!E226</f>
        <v>5</v>
      </c>
    </row>
    <row r="231" spans="1:3" ht="14.25">
      <c r="A231" s="85" t="str">
        <f>FOND2009!B227</f>
        <v>Študijné zvesti  17/1969.</v>
      </c>
      <c r="B231" s="22" t="s">
        <v>7</v>
      </c>
      <c r="C231" s="86">
        <f>FOND2009!E227</f>
        <v>5</v>
      </c>
    </row>
    <row r="232" spans="1:3" ht="14.25">
      <c r="A232" s="85" t="str">
        <f>FOND2009!B228</f>
        <v>Študijné zvesti  18/1970.</v>
      </c>
      <c r="B232" s="22" t="s">
        <v>7</v>
      </c>
      <c r="C232" s="86">
        <f>FOND2009!E228</f>
        <v>9</v>
      </c>
    </row>
    <row r="233" spans="1:3" ht="14.25">
      <c r="A233" s="85" t="str">
        <f>FOND2009!B229</f>
        <v>Študijné zvesti  21/1985.</v>
      </c>
      <c r="B233" s="22" t="s">
        <v>7</v>
      </c>
      <c r="C233" s="86">
        <f>FOND2009!E229</f>
        <v>8</v>
      </c>
    </row>
    <row r="234" spans="1:3" ht="14.25">
      <c r="A234" s="85" t="str">
        <f>FOND2009!B230</f>
        <v>Študijné zvesti  23/1987.</v>
      </c>
      <c r="B234" s="22" t="s">
        <v>7</v>
      </c>
      <c r="C234" s="86">
        <f>FOND2009!E230</f>
        <v>9</v>
      </c>
    </row>
    <row r="235" spans="1:3" ht="14.25">
      <c r="A235" s="85" t="str">
        <f>FOND2009!B231</f>
        <v>Študijné zvesti  24/1988.</v>
      </c>
      <c r="B235" s="22" t="s">
        <v>7</v>
      </c>
      <c r="C235" s="86">
        <f>FOND2009!E231</f>
        <v>6</v>
      </c>
    </row>
    <row r="236" spans="1:3" ht="14.25">
      <c r="A236" s="85" t="str">
        <f>FOND2009!B232</f>
        <v>Študijné zvesti  25/1988.</v>
      </c>
      <c r="B236" s="22" t="s">
        <v>7</v>
      </c>
      <c r="C236" s="86">
        <f>FOND2009!E232</f>
        <v>5</v>
      </c>
    </row>
    <row r="237" spans="1:3" ht="14.25">
      <c r="A237" s="85" t="str">
        <f>FOND2009!B233</f>
        <v>Študijné zvesti  26/1990.</v>
      </c>
      <c r="B237" s="22" t="s">
        <v>7</v>
      </c>
      <c r="C237" s="86">
        <f>FOND2009!E233</f>
        <v>18</v>
      </c>
    </row>
    <row r="238" spans="1:3" ht="14.25">
      <c r="A238" s="85" t="str">
        <f>FOND2009!B234</f>
        <v>Študijné zvesti  27/1991.</v>
      </c>
      <c r="B238" s="22" t="s">
        <v>7</v>
      </c>
      <c r="C238" s="86">
        <f>FOND2009!E234</f>
        <v>15</v>
      </c>
    </row>
    <row r="239" spans="1:3" ht="14.25">
      <c r="A239" s="85" t="str">
        <f>FOND2009!B235</f>
        <v>Študijné zvesti  29/1993.</v>
      </c>
      <c r="B239" s="22" t="s">
        <v>7</v>
      </c>
      <c r="C239" s="86">
        <f>FOND2009!E235</f>
        <v>18</v>
      </c>
    </row>
    <row r="240" spans="1:3" ht="14.25">
      <c r="A240" s="85" t="str">
        <f>FOND2009!B236</f>
        <v>Študijné zvesti  30/1994.</v>
      </c>
      <c r="B240" s="22" t="s">
        <v>7</v>
      </c>
      <c r="C240" s="86">
        <f>FOND2009!E236</f>
        <v>15</v>
      </c>
    </row>
    <row r="241" spans="1:3" ht="14.25">
      <c r="A241" s="85" t="str">
        <f>FOND2009!B237</f>
        <v>Študijné zvesti  31/1995.</v>
      </c>
      <c r="B241" s="22" t="s">
        <v>7</v>
      </c>
      <c r="C241" s="86">
        <f>FOND2009!E237</f>
        <v>20</v>
      </c>
    </row>
    <row r="242" spans="1:3" ht="14.25">
      <c r="A242" s="85" t="str">
        <f>FOND2009!B238</f>
        <v>Študijné zvesti  32/1996.</v>
      </c>
      <c r="B242" s="22" t="s">
        <v>7</v>
      </c>
      <c r="C242" s="86">
        <f>FOND2009!E238</f>
        <v>21</v>
      </c>
    </row>
    <row r="243" spans="1:3" ht="14.25">
      <c r="A243" s="85" t="str">
        <f>FOND2009!B239</f>
        <v>Študijné zvesti  33/1999.</v>
      </c>
      <c r="B243" s="22" t="s">
        <v>7</v>
      </c>
      <c r="C243" s="86">
        <f>FOND2009!E239</f>
        <v>20</v>
      </c>
    </row>
    <row r="244" spans="1:3" ht="14.25">
      <c r="A244" s="85" t="str">
        <f>FOND2009!B240</f>
        <v>Študijné zvesti  34/2002.</v>
      </c>
      <c r="B244" s="22" t="s">
        <v>7</v>
      </c>
      <c r="C244" s="86">
        <f>FOND2009!E240</f>
        <v>23</v>
      </c>
    </row>
    <row r="245" spans="1:3" ht="14.25">
      <c r="A245" s="85" t="str">
        <f>FOND2009!B241</f>
        <v>Študijné zvesti  35/2002.</v>
      </c>
      <c r="B245" s="22" t="s">
        <v>7</v>
      </c>
      <c r="C245" s="86">
        <f>FOND2009!E241</f>
        <v>25</v>
      </c>
    </row>
    <row r="246" spans="1:3" ht="14.25">
      <c r="A246" s="85" t="str">
        <f>FOND2009!B242</f>
        <v>Študijné zvesti  36/2004.</v>
      </c>
      <c r="B246" s="22" t="s">
        <v>7</v>
      </c>
      <c r="C246" s="86">
        <f>FOND2009!E242</f>
        <v>30</v>
      </c>
    </row>
    <row r="247" spans="1:3" ht="14.25">
      <c r="A247" s="85" t="str">
        <f>FOND2009!B243</f>
        <v>Študijné zvesti  37/2005.</v>
      </c>
      <c r="B247" s="22" t="s">
        <v>7</v>
      </c>
      <c r="C247" s="86">
        <f>FOND2009!E243</f>
        <v>20</v>
      </c>
    </row>
    <row r="248" spans="1:3" ht="14.25">
      <c r="A248" s="85" t="str">
        <f>FOND2009!B244</f>
        <v>Študijné zvesti  38/2005.</v>
      </c>
      <c r="B248" s="22" t="s">
        <v>7</v>
      </c>
      <c r="C248" s="86">
        <f>FOND2009!E244</f>
        <v>20</v>
      </c>
    </row>
    <row r="249" spans="1:3" ht="14.25">
      <c r="A249" s="85" t="str">
        <f>FOND2009!B245</f>
        <v>Študijné zvesti  39/2006.</v>
      </c>
      <c r="B249" s="22" t="s">
        <v>7</v>
      </c>
      <c r="C249" s="86">
        <f>FOND2009!E245</f>
        <v>30</v>
      </c>
    </row>
    <row r="250" spans="1:3" ht="14.25">
      <c r="A250" s="85" t="str">
        <f>FOND2009!B246</f>
        <v>Študijné zvesti 40/2006.</v>
      </c>
      <c r="B250" s="22" t="s">
        <v>7</v>
      </c>
      <c r="C250" s="86">
        <f>FOND2009!E246</f>
        <v>35</v>
      </c>
    </row>
    <row r="251" spans="1:3" ht="14.25">
      <c r="A251" s="85" t="str">
        <f>FOND2009!B247</f>
        <v>Študijné zvesti 41/2007.</v>
      </c>
      <c r="B251" s="22" t="s">
        <v>7</v>
      </c>
      <c r="C251" s="86">
        <f>FOND2009!E247</f>
        <v>40</v>
      </c>
    </row>
    <row r="252" spans="1:3" ht="14.25">
      <c r="A252" s="85" t="str">
        <f>FOND2009!B248</f>
        <v>Študijné zvesti 42/2008.</v>
      </c>
      <c r="B252" s="22" t="s">
        <v>7</v>
      </c>
      <c r="C252" s="86">
        <f>FOND2009!E248</f>
        <v>35</v>
      </c>
    </row>
    <row r="253" spans="1:3" ht="14.25">
      <c r="A253" s="85" t="str">
        <f>FOND2009!B249</f>
        <v>Študijné zvesti 43/2008.</v>
      </c>
      <c r="B253" s="22" t="s">
        <v>7</v>
      </c>
      <c r="C253" s="86">
        <f>FOND2009!E249</f>
        <v>35</v>
      </c>
    </row>
    <row r="254" spans="1:3" ht="14.25">
      <c r="A254" s="85" t="str">
        <f>FOND2009!B250</f>
        <v>Študijné zvesti 44/2009.</v>
      </c>
      <c r="B254" s="22" t="s">
        <v>7</v>
      </c>
      <c r="C254" s="86">
        <f>FOND2009!E250</f>
        <v>35</v>
      </c>
    </row>
    <row r="255" spans="1:3" ht="14.25">
      <c r="A255" s="85" t="str">
        <f>FOND2009!B251</f>
        <v>Študijné zvesti 45/2009.</v>
      </c>
      <c r="B255" s="22" t="s">
        <v>7</v>
      </c>
      <c r="C255" s="86">
        <f>FOND2009!E251</f>
        <v>35</v>
      </c>
    </row>
    <row r="256" spans="1:3" ht="14.25">
      <c r="A256" s="85" t="str">
        <f>FOND2009!B252</f>
        <v>Študijné zvesti 46/2009.</v>
      </c>
      <c r="B256" s="22" t="s">
        <v>7</v>
      </c>
      <c r="C256" s="86">
        <f>FOND2009!E252</f>
        <v>35</v>
      </c>
    </row>
    <row r="257" spans="1:3" ht="14.25">
      <c r="A257" s="85" t="str">
        <f>FOND2009!B253</f>
        <v>Študijné zvesti 47/2010.</v>
      </c>
      <c r="B257" s="22" t="s">
        <v>7</v>
      </c>
      <c r="C257" s="86">
        <f>FOND2009!E253</f>
        <v>32</v>
      </c>
    </row>
    <row r="258" spans="1:3" ht="14.25">
      <c r="A258" s="85" t="str">
        <f>FOND2009!B254</f>
        <v>Študijné zvesti 48/2010.</v>
      </c>
      <c r="B258" s="22" t="s">
        <v>7</v>
      </c>
      <c r="C258" s="86">
        <f>FOND2009!E254</f>
        <v>35.8</v>
      </c>
    </row>
    <row r="259" spans="1:3" ht="14.25">
      <c r="A259" s="85" t="str">
        <f>FOND2009!B255</f>
        <v>Študijné zvesti 49/2011.</v>
      </c>
      <c r="B259" s="22" t="s">
        <v>7</v>
      </c>
      <c r="C259" s="86">
        <f>FOND2009!E255</f>
        <v>35</v>
      </c>
    </row>
    <row r="260" spans="1:3" ht="14.25">
      <c r="A260" s="85" t="str">
        <f>FOND2009!B256</f>
        <v>Študijné zvesti 50/2011.</v>
      </c>
      <c r="B260" s="22" t="s">
        <v>7</v>
      </c>
      <c r="C260" s="86">
        <f>FOND2009!E256</f>
        <v>74</v>
      </c>
    </row>
    <row r="261" spans="1:3" ht="14.25">
      <c r="A261" s="85" t="str">
        <f>FOND2009!B257</f>
        <v>Študijné zvesti 51/2012.</v>
      </c>
      <c r="B261" s="22" t="s">
        <v>7</v>
      </c>
      <c r="C261" s="86">
        <f>FOND2009!E257</f>
        <v>74</v>
      </c>
    </row>
    <row r="262" spans="1:3" ht="14.25">
      <c r="A262" s="85" t="str">
        <f>FOND2009!B258</f>
        <v>Študijné zvesti 52/2012.</v>
      </c>
      <c r="B262" s="22" t="s">
        <v>7</v>
      </c>
      <c r="C262" s="86">
        <f>FOND2009!E258</f>
        <v>74</v>
      </c>
    </row>
    <row r="263" spans="1:3" ht="14.25">
      <c r="A263" s="85" t="str">
        <f>FOND2009!B259</f>
        <v>Študijné zvesti 53/2013.</v>
      </c>
      <c r="B263" s="22" t="s">
        <v>7</v>
      </c>
      <c r="C263" s="86">
        <f>FOND2009!E259</f>
        <v>74</v>
      </c>
    </row>
    <row r="264" spans="1:3" ht="14.25">
      <c r="A264" s="85" t="str">
        <f>FOND2009!B260</f>
        <v>Študijné zvesti 54/2013.</v>
      </c>
      <c r="B264" s="22" t="s">
        <v>7</v>
      </c>
      <c r="C264" s="86">
        <f>FOND2009!E260</f>
        <v>74</v>
      </c>
    </row>
    <row r="265" spans="1:3" ht="14.25">
      <c r="A265" s="85" t="str">
        <f>FOND2009!B261</f>
        <v>Študijné zvesti 55/2014.</v>
      </c>
      <c r="B265" s="22" t="s">
        <v>7</v>
      </c>
      <c r="C265" s="86">
        <f>FOND2009!E261</f>
        <v>74</v>
      </c>
    </row>
    <row r="266" spans="1:3" ht="14.25">
      <c r="A266" s="85" t="str">
        <f>FOND2009!B262</f>
        <v>Študijné zvesti 56/2014.</v>
      </c>
      <c r="B266" s="22" t="s">
        <v>7</v>
      </c>
      <c r="C266" s="86">
        <f>FOND2009!E262</f>
        <v>74</v>
      </c>
    </row>
    <row r="267" spans="1:3" ht="14.25">
      <c r="A267" s="87" t="str">
        <f>FOND2009!B263</f>
        <v>Študijné zvesti 57/2015.</v>
      </c>
      <c r="B267" s="22" t="s">
        <v>7</v>
      </c>
      <c r="C267" s="88"/>
    </row>
    <row r="268" spans="1:3" ht="14.25">
      <c r="A268" s="87" t="str">
        <f>FOND2009!B264</f>
        <v>Študijné zvesti 58/2015.</v>
      </c>
      <c r="B268" s="22" t="s">
        <v>7</v>
      </c>
      <c r="C268" s="88"/>
    </row>
    <row r="269" spans="1:3" ht="14.25">
      <c r="A269" s="85" t="str">
        <f>FOND2009!B265</f>
        <v>Tak čo, našli ste niečo? Svedectvo archeológie o minulosti Mostnej ulice v Nitre.</v>
      </c>
      <c r="B269" s="10" t="s">
        <v>245</v>
      </c>
      <c r="C269" s="86">
        <f>FOND2009!E265</f>
        <v>20</v>
      </c>
    </row>
    <row r="270" spans="1:3" ht="14.25">
      <c r="A270" s="85" t="str">
        <f>FOND2009!B266</f>
        <v>Terra sigillata im Vorfeld des nordpannonischen Limes (Südwestslowakei).</v>
      </c>
      <c r="B270" s="10" t="s">
        <v>166</v>
      </c>
      <c r="C270" s="86">
        <f>FOND2009!E266</f>
        <v>23</v>
      </c>
    </row>
    <row r="271" spans="1:3" ht="14.25">
      <c r="A271" s="85" t="str">
        <f>FOND2009!B267</f>
        <v>Terra sigillata in Mähren.</v>
      </c>
      <c r="B271" s="10" t="s">
        <v>168</v>
      </c>
      <c r="C271" s="86">
        <f>FOND2009!E267</f>
        <v>13</v>
      </c>
    </row>
    <row r="272" spans="1:3" ht="14.25">
      <c r="A272" s="85" t="str">
        <f>FOND2009!B268</f>
        <v>The Cradle of Christianity in Slovakia.</v>
      </c>
      <c r="B272" s="22" t="s">
        <v>7</v>
      </c>
      <c r="C272" s="86">
        <f>FOND2009!E268</f>
        <v>98</v>
      </c>
    </row>
    <row r="273" spans="1:3" ht="14.25">
      <c r="A273" s="85" t="str">
        <f>FOND2009!B269</f>
        <v>Thrakisches Gräberfeld der Hallstattzeit in Chotin.</v>
      </c>
      <c r="B273" s="10" t="s">
        <v>51</v>
      </c>
      <c r="C273" s="86">
        <f>FOND2009!E269</f>
        <v>5</v>
      </c>
    </row>
    <row r="274" spans="1:3" ht="14.25">
      <c r="A274" s="85" t="str">
        <f>FOND2009!B270</f>
        <v>Točík Anton 1918 - 1994. Biografia, bibliografia.</v>
      </c>
      <c r="B274" s="22" t="s">
        <v>7</v>
      </c>
      <c r="C274" s="86">
        <f>FOND2009!E270</f>
        <v>5</v>
      </c>
    </row>
    <row r="275" spans="1:3" ht="14.25">
      <c r="A275" s="85" t="str">
        <f>FOND2009!B271</f>
        <v>Topoľčany Hrad. Protourbárne sídlo.</v>
      </c>
      <c r="B275" s="22" t="s">
        <v>393</v>
      </c>
      <c r="C275" s="86">
        <f>FOND2009!E271</f>
        <v>11</v>
      </c>
    </row>
    <row r="276" spans="1:3" ht="14.25">
      <c r="A276" s="85" t="str">
        <f>FOND2009!B272</f>
        <v>Urzeitliche und frühhistorische Besiedlung der Ostslowakei in Bezug zu den nachbargebieten.</v>
      </c>
      <c r="B276" s="22" t="s">
        <v>7</v>
      </c>
      <c r="C276" s="86">
        <f>FOND2009!E272</f>
        <v>10</v>
      </c>
    </row>
    <row r="277" spans="1:3" ht="14.25">
      <c r="A277" s="85" t="str">
        <f>FOND2009!B273</f>
        <v>Václav Furmánek a doba bronzová.</v>
      </c>
      <c r="B277" s="22" t="s">
        <v>7</v>
      </c>
      <c r="C277" s="86">
        <f>FOND2009!E273</f>
        <v>82</v>
      </c>
    </row>
    <row r="278" spans="1:3" ht="14.25">
      <c r="A278" s="85" t="str">
        <f>FOND2009!B274</f>
        <v>Včelince.</v>
      </c>
      <c r="B278" s="22" t="s">
        <v>275</v>
      </c>
      <c r="C278" s="86">
        <f>FOND2009!E274</f>
        <v>17</v>
      </c>
    </row>
    <row r="279" spans="1:3" ht="14.25">
      <c r="A279" s="85" t="str">
        <f>FOND2009!B275</f>
        <v>Ve službách archeologie 2007/1.</v>
      </c>
      <c r="B279" s="22" t="s">
        <v>7</v>
      </c>
      <c r="C279" s="86">
        <f>FOND2009!E275</f>
        <v>20</v>
      </c>
    </row>
    <row r="280" spans="1:3" ht="14.25">
      <c r="A280" s="85" t="str">
        <f>FOND2009!B276</f>
        <v>Ve službách archeologie 2007/2.</v>
      </c>
      <c r="B280" s="22" t="s">
        <v>7</v>
      </c>
      <c r="C280" s="86">
        <f>FOND2009!E276</f>
        <v>20</v>
      </c>
    </row>
    <row r="281" spans="1:3" ht="14.25">
      <c r="A281" s="85" t="str">
        <f>FOND2009!B277</f>
        <v>Ve službách archeologie 2008/1.</v>
      </c>
      <c r="B281" s="22" t="s">
        <v>7</v>
      </c>
      <c r="C281" s="86">
        <f>FOND2009!E277</f>
        <v>40</v>
      </c>
    </row>
    <row r="282" spans="1:3" ht="14.25">
      <c r="A282" s="85" t="str">
        <f>FOND2009!B278</f>
        <v>Ve službách archeologie 2008/2.</v>
      </c>
      <c r="B282" s="22" t="s">
        <v>7</v>
      </c>
      <c r="C282" s="86">
        <f>FOND2009!E278</f>
        <v>40</v>
      </c>
    </row>
    <row r="283" spans="1:3" ht="14.25">
      <c r="A283" s="85" t="str">
        <f>FOND2009!B279</f>
        <v>Ve službách archeologie IV.</v>
      </c>
      <c r="B283" s="22" t="s">
        <v>7</v>
      </c>
      <c r="C283" s="86">
        <f>FOND2009!E279</f>
        <v>25</v>
      </c>
    </row>
    <row r="284" spans="1:3" ht="14.25">
      <c r="A284" s="85" t="str">
        <f>FOND2009!B280</f>
        <v>Ve službách archeologie V.</v>
      </c>
      <c r="B284" s="22" t="s">
        <v>7</v>
      </c>
      <c r="C284" s="86">
        <f>FOND2009!E280</f>
        <v>25</v>
      </c>
    </row>
    <row r="285" spans="1:3" ht="14.25">
      <c r="A285" s="85" t="str">
        <f>FOND2009!B281</f>
        <v>Velikaja Moravia. Sokrovišča prošlogo Čechov i Slovakov. Katalog - Kiev.</v>
      </c>
      <c r="B285" s="22" t="s">
        <v>7</v>
      </c>
      <c r="C285" s="86">
        <f>FOND2009!E281</f>
        <v>1</v>
      </c>
    </row>
    <row r="286" spans="1:3" ht="14.25">
      <c r="A286" s="85" t="str">
        <f>FOND2009!B282</f>
        <v>Veľká Lomnica - Burchbrich : Urzeitliches Dorf unter den Hohen Tatra</v>
      </c>
      <c r="B286" s="22" t="s">
        <v>341</v>
      </c>
      <c r="C286" s="86">
        <f>FOND2009!E282</f>
        <v>80</v>
      </c>
    </row>
    <row r="287" spans="1:3" ht="14.25">
      <c r="A287" s="85" t="str">
        <f>FOND2009!B283</f>
        <v>Východoslovenský pravek - Special Issue.</v>
      </c>
      <c r="B287" s="22" t="s">
        <v>7</v>
      </c>
      <c r="C287" s="86">
        <f>FOND2009!E283</f>
        <v>28</v>
      </c>
    </row>
    <row r="288" spans="1:3" ht="14.25">
      <c r="A288" s="85" t="str">
        <f>FOND2009!B284</f>
        <v>Východoslovenský pravek I.</v>
      </c>
      <c r="B288" s="22" t="s">
        <v>7</v>
      </c>
      <c r="C288" s="86">
        <f>FOND2009!E284</f>
        <v>7</v>
      </c>
    </row>
    <row r="289" spans="1:3" ht="14.25">
      <c r="A289" s="85" t="str">
        <f>FOND2009!B285</f>
        <v>Východoslovenský pravek II.</v>
      </c>
      <c r="B289" s="22" t="s">
        <v>7</v>
      </c>
      <c r="C289" s="86">
        <f>FOND2009!E285</f>
        <v>7</v>
      </c>
    </row>
    <row r="290" spans="1:3" ht="14.25">
      <c r="A290" s="85" t="str">
        <f>FOND2009!B286</f>
        <v>Východoslovenský pravek IX.</v>
      </c>
      <c r="B290" s="22" t="s">
        <v>7</v>
      </c>
      <c r="C290" s="86">
        <f>FOND2009!E286</f>
        <v>21.5</v>
      </c>
    </row>
    <row r="291" spans="1:3" ht="14.25">
      <c r="A291" s="85" t="str">
        <f>FOND2009!B287</f>
        <v>Východoslovenský pravek V.</v>
      </c>
      <c r="B291" s="22" t="s">
        <v>7</v>
      </c>
      <c r="C291" s="86">
        <f>FOND2009!E287</f>
        <v>13</v>
      </c>
    </row>
    <row r="292" spans="1:3" ht="14.25">
      <c r="A292" s="85" t="str">
        <f>FOND2009!B288</f>
        <v>Východoslovenský pravek VI.</v>
      </c>
      <c r="B292" s="22" t="s">
        <v>7</v>
      </c>
      <c r="C292" s="86">
        <f>FOND2009!E288</f>
        <v>20</v>
      </c>
    </row>
    <row r="293" spans="1:3" ht="14.25">
      <c r="A293" s="85" t="str">
        <f>FOND2009!B289</f>
        <v>Východoslovenský pravek VII.</v>
      </c>
      <c r="B293" s="22" t="s">
        <v>7</v>
      </c>
      <c r="C293" s="86">
        <f>FOND2009!E289</f>
        <v>20</v>
      </c>
    </row>
    <row r="294" spans="1:3" ht="14.25">
      <c r="A294" s="85" t="str">
        <f>FOND2009!B290</f>
        <v>Východoslovenský pravek VIII.</v>
      </c>
      <c r="B294" s="22" t="s">
        <v>7</v>
      </c>
      <c r="C294" s="86">
        <f>FOND2009!E290</f>
        <v>20</v>
      </c>
    </row>
    <row r="295" spans="1:3" ht="14.25">
      <c r="A295" s="85" t="str">
        <f>FOND2009!B291</f>
        <v>Východoslovenský pravek X.</v>
      </c>
      <c r="B295" s="22" t="s">
        <v>7</v>
      </c>
      <c r="C295" s="86">
        <f>FOND2009!E291</f>
        <v>74</v>
      </c>
    </row>
    <row r="296" spans="1:3" ht="14.25">
      <c r="A296" s="85" t="str">
        <f>FOND2009!B292</f>
        <v>Žiarové pohrebisko z mladšej doby bronzovej na lokalite Dvorníky-Včeláre.</v>
      </c>
      <c r="B296" s="10" t="s">
        <v>279</v>
      </c>
      <c r="C296" s="86">
        <f>FOND2009!E292</f>
        <v>20.7</v>
      </c>
    </row>
    <row r="298" ht="12.75">
      <c r="A298" s="97" t="s">
        <v>371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31">
      <selection activeCell="B2" sqref="B2:D58"/>
    </sheetView>
  </sheetViews>
  <sheetFormatPr defaultColWidth="9.140625" defaultRowHeight="12.75"/>
  <cols>
    <col min="1" max="1" width="15.7109375" style="10" customWidth="1"/>
    <col min="2" max="2" width="48.28125" style="10" customWidth="1"/>
    <col min="3" max="3" width="10.7109375" style="10" customWidth="1"/>
    <col min="4" max="4" width="6.28125" style="8" customWidth="1"/>
    <col min="5" max="5" width="6.421875" style="2" customWidth="1"/>
    <col min="6" max="6" width="10.28125" style="2" customWidth="1"/>
    <col min="7" max="7" width="9.140625" style="50" customWidth="1"/>
    <col min="8" max="8" width="0.2890625" style="2" customWidth="1"/>
    <col min="9" max="9" width="0.2890625" style="0" customWidth="1"/>
    <col min="10" max="10" width="11.140625" style="10" customWidth="1"/>
    <col min="11" max="11" width="8.57421875" style="10" customWidth="1"/>
    <col min="12" max="12" width="22.28125" style="10" customWidth="1"/>
    <col min="13" max="13" width="8.00390625" style="1" customWidth="1"/>
    <col min="14" max="14" width="4.7109375" style="1" customWidth="1"/>
    <col min="15" max="15" width="6.140625" style="1" customWidth="1"/>
    <col min="16" max="16" width="28.00390625" style="3" customWidth="1"/>
    <col min="17" max="17" width="16.421875" style="3" customWidth="1"/>
    <col min="18" max="16384" width="9.140625" style="3" customWidth="1"/>
  </cols>
  <sheetData>
    <row r="1" spans="1:15" s="6" customFormat="1" ht="11.25">
      <c r="A1" s="9" t="s">
        <v>0</v>
      </c>
      <c r="B1" s="9" t="s">
        <v>1</v>
      </c>
      <c r="C1" s="9" t="s">
        <v>2</v>
      </c>
      <c r="D1" s="11" t="s">
        <v>3</v>
      </c>
      <c r="E1" s="5" t="s">
        <v>5</v>
      </c>
      <c r="F1" s="5" t="s">
        <v>264</v>
      </c>
      <c r="G1" s="49" t="s">
        <v>265</v>
      </c>
      <c r="H1" s="5"/>
      <c r="J1" s="9" t="s">
        <v>271</v>
      </c>
      <c r="K1" s="9" t="s">
        <v>269</v>
      </c>
      <c r="L1" s="9" t="s">
        <v>272</v>
      </c>
      <c r="M1" s="4" t="s">
        <v>273</v>
      </c>
      <c r="N1" s="4" t="s">
        <v>270</v>
      </c>
      <c r="O1" s="4" t="s">
        <v>6</v>
      </c>
    </row>
    <row r="2" spans="1:13" ht="12.75">
      <c r="A2" s="22" t="s">
        <v>7</v>
      </c>
      <c r="B2" s="10" t="s">
        <v>103</v>
      </c>
      <c r="C2" s="10" t="s">
        <v>12</v>
      </c>
      <c r="D2" s="52">
        <v>24</v>
      </c>
      <c r="E2" s="2">
        <v>7</v>
      </c>
      <c r="F2" s="2">
        <f>D2*E2</f>
        <v>168</v>
      </c>
      <c r="G2" s="50">
        <v>7</v>
      </c>
      <c r="K2" s="1"/>
      <c r="L2" s="42"/>
      <c r="M2" s="41"/>
    </row>
    <row r="3" spans="1:13" ht="12.75">
      <c r="A3" s="22" t="s">
        <v>7</v>
      </c>
      <c r="B3" s="10" t="s">
        <v>104</v>
      </c>
      <c r="C3" s="10" t="s">
        <v>12</v>
      </c>
      <c r="D3" s="52">
        <v>49</v>
      </c>
      <c r="E3" s="2">
        <v>7</v>
      </c>
      <c r="F3" s="2">
        <f>D3*E3</f>
        <v>343</v>
      </c>
      <c r="G3" s="50">
        <v>7</v>
      </c>
      <c r="K3" s="1"/>
      <c r="L3" s="42"/>
      <c r="M3" s="41"/>
    </row>
    <row r="4" spans="1:13" ht="12.75">
      <c r="A4" s="22" t="s">
        <v>7</v>
      </c>
      <c r="B4" s="10" t="s">
        <v>105</v>
      </c>
      <c r="C4" s="10" t="s">
        <v>12</v>
      </c>
      <c r="D4" s="52">
        <v>55</v>
      </c>
      <c r="E4" s="2">
        <v>9</v>
      </c>
      <c r="F4" s="2">
        <f>D4*E4</f>
        <v>495</v>
      </c>
      <c r="G4" s="50">
        <v>9</v>
      </c>
      <c r="K4" s="1"/>
      <c r="L4" s="42"/>
      <c r="M4" s="41"/>
    </row>
    <row r="5" spans="1:13" ht="12.75">
      <c r="A5" s="22" t="s">
        <v>7</v>
      </c>
      <c r="B5" s="10" t="s">
        <v>106</v>
      </c>
      <c r="C5" s="10" t="s">
        <v>12</v>
      </c>
      <c r="D5" s="52">
        <v>32</v>
      </c>
      <c r="E5" s="2">
        <v>9</v>
      </c>
      <c r="F5" s="2">
        <f>D5*E5</f>
        <v>288</v>
      </c>
      <c r="G5" s="50">
        <v>9</v>
      </c>
      <c r="K5" s="1"/>
      <c r="L5" s="42"/>
      <c r="M5" s="41"/>
    </row>
    <row r="6" spans="1:11" ht="12.75">
      <c r="A6" s="22" t="s">
        <v>7</v>
      </c>
      <c r="B6" s="10" t="s">
        <v>107</v>
      </c>
      <c r="C6" s="10" t="s">
        <v>12</v>
      </c>
      <c r="D6" s="52">
        <v>46</v>
      </c>
      <c r="E6" s="2">
        <v>9</v>
      </c>
      <c r="F6" s="2">
        <f aca="true" t="shared" si="0" ref="F6:F57">D6*E6</f>
        <v>414</v>
      </c>
      <c r="G6" s="50">
        <v>9</v>
      </c>
      <c r="K6" s="1"/>
    </row>
    <row r="7" spans="1:11" ht="12.75">
      <c r="A7" s="22" t="s">
        <v>7</v>
      </c>
      <c r="B7" s="10" t="s">
        <v>108</v>
      </c>
      <c r="C7" s="10" t="s">
        <v>12</v>
      </c>
      <c r="D7" s="52">
        <v>45</v>
      </c>
      <c r="E7" s="2">
        <v>9</v>
      </c>
      <c r="F7" s="2">
        <f t="shared" si="0"/>
        <v>405</v>
      </c>
      <c r="G7" s="50">
        <v>9</v>
      </c>
      <c r="K7" s="1"/>
    </row>
    <row r="8" spans="1:11" ht="12.75">
      <c r="A8" s="22" t="s">
        <v>7</v>
      </c>
      <c r="B8" s="10" t="s">
        <v>109</v>
      </c>
      <c r="C8" s="10" t="s">
        <v>12</v>
      </c>
      <c r="D8" s="52">
        <v>47</v>
      </c>
      <c r="E8" s="2">
        <v>9</v>
      </c>
      <c r="F8" s="2">
        <f t="shared" si="0"/>
        <v>423</v>
      </c>
      <c r="G8" s="50">
        <v>9</v>
      </c>
      <c r="K8" s="1"/>
    </row>
    <row r="9" spans="1:11" ht="12.75">
      <c r="A9" s="22" t="s">
        <v>7</v>
      </c>
      <c r="B9" s="10" t="s">
        <v>110</v>
      </c>
      <c r="C9" s="10" t="s">
        <v>12</v>
      </c>
      <c r="D9" s="52">
        <v>40</v>
      </c>
      <c r="E9" s="2">
        <v>10</v>
      </c>
      <c r="F9" s="2">
        <f t="shared" si="0"/>
        <v>400</v>
      </c>
      <c r="G9" s="50">
        <v>10</v>
      </c>
      <c r="K9" s="1"/>
    </row>
    <row r="10" spans="1:15" ht="12.75">
      <c r="A10" s="22" t="s">
        <v>7</v>
      </c>
      <c r="B10" s="10" t="s">
        <v>111</v>
      </c>
      <c r="C10" s="10" t="s">
        <v>12</v>
      </c>
      <c r="D10" s="51">
        <v>76</v>
      </c>
      <c r="E10" s="2">
        <v>10</v>
      </c>
      <c r="F10" s="2">
        <f t="shared" si="0"/>
        <v>760</v>
      </c>
      <c r="G10" s="50">
        <f aca="true" t="shared" si="1" ref="G10:G18">E10/2</f>
        <v>5</v>
      </c>
      <c r="K10" s="1"/>
      <c r="O10" s="41"/>
    </row>
    <row r="11" spans="1:13" ht="12.75">
      <c r="A11" s="22" t="s">
        <v>7</v>
      </c>
      <c r="B11" s="10" t="s">
        <v>112</v>
      </c>
      <c r="C11" s="10" t="s">
        <v>12</v>
      </c>
      <c r="D11" s="51">
        <v>108</v>
      </c>
      <c r="E11" s="2">
        <v>10</v>
      </c>
      <c r="F11" s="2">
        <f t="shared" si="0"/>
        <v>1080</v>
      </c>
      <c r="G11" s="50">
        <f t="shared" si="1"/>
        <v>5</v>
      </c>
      <c r="K11" s="1"/>
      <c r="L11" s="42"/>
      <c r="M11" s="41"/>
    </row>
    <row r="12" spans="1:13" ht="12.75">
      <c r="A12" s="22" t="s">
        <v>7</v>
      </c>
      <c r="B12" s="10" t="s">
        <v>113</v>
      </c>
      <c r="C12" s="10" t="s">
        <v>12</v>
      </c>
      <c r="D12" s="51">
        <v>74</v>
      </c>
      <c r="E12" s="2">
        <v>10</v>
      </c>
      <c r="F12" s="2">
        <f t="shared" si="0"/>
        <v>740</v>
      </c>
      <c r="G12" s="50">
        <f t="shared" si="1"/>
        <v>5</v>
      </c>
      <c r="K12" s="1"/>
      <c r="L12" s="42"/>
      <c r="M12" s="41"/>
    </row>
    <row r="13" spans="1:15" ht="12.75">
      <c r="A13" s="22" t="s">
        <v>7</v>
      </c>
      <c r="B13" s="10" t="s">
        <v>114</v>
      </c>
      <c r="C13" s="10" t="s">
        <v>12</v>
      </c>
      <c r="D13" s="51">
        <v>87</v>
      </c>
      <c r="E13" s="2">
        <v>10</v>
      </c>
      <c r="F13" s="2">
        <f t="shared" si="0"/>
        <v>870</v>
      </c>
      <c r="G13" s="50">
        <f t="shared" si="1"/>
        <v>5</v>
      </c>
      <c r="K13" s="1"/>
      <c r="N13" s="41"/>
      <c r="O13" s="41"/>
    </row>
    <row r="14" spans="1:15" ht="12.75">
      <c r="A14" s="22" t="s">
        <v>7</v>
      </c>
      <c r="B14" s="10" t="s">
        <v>263</v>
      </c>
      <c r="C14" s="10" t="s">
        <v>12</v>
      </c>
      <c r="D14" s="51">
        <v>161</v>
      </c>
      <c r="E14" s="2">
        <v>10</v>
      </c>
      <c r="F14" s="2">
        <f t="shared" si="0"/>
        <v>1610</v>
      </c>
      <c r="G14" s="50">
        <f t="shared" si="1"/>
        <v>5</v>
      </c>
      <c r="K14" s="1"/>
      <c r="N14" s="41"/>
      <c r="O14" s="41"/>
    </row>
    <row r="15" spans="1:13" ht="12.75">
      <c r="A15" s="22" t="s">
        <v>7</v>
      </c>
      <c r="B15" s="10" t="s">
        <v>115</v>
      </c>
      <c r="C15" s="10" t="s">
        <v>12</v>
      </c>
      <c r="D15" s="51">
        <v>139</v>
      </c>
      <c r="E15" s="2">
        <v>15</v>
      </c>
      <c r="F15" s="2">
        <f t="shared" si="0"/>
        <v>2085</v>
      </c>
      <c r="G15" s="50">
        <f t="shared" si="1"/>
        <v>7.5</v>
      </c>
      <c r="K15" s="1"/>
      <c r="L15" s="42"/>
      <c r="M15" s="41"/>
    </row>
    <row r="16" spans="1:13" ht="12.75">
      <c r="A16" s="22" t="s">
        <v>7</v>
      </c>
      <c r="B16" s="10" t="s">
        <v>116</v>
      </c>
      <c r="C16" s="10" t="s">
        <v>12</v>
      </c>
      <c r="D16" s="51">
        <v>175</v>
      </c>
      <c r="E16" s="2">
        <v>15</v>
      </c>
      <c r="F16" s="2">
        <f t="shared" si="0"/>
        <v>2625</v>
      </c>
      <c r="G16" s="50">
        <f t="shared" si="1"/>
        <v>7.5</v>
      </c>
      <c r="K16" s="1"/>
      <c r="L16" s="42"/>
      <c r="M16" s="41"/>
    </row>
    <row r="17" spans="1:13" ht="12.75">
      <c r="A17" s="22" t="s">
        <v>7</v>
      </c>
      <c r="B17" s="10" t="s">
        <v>117</v>
      </c>
      <c r="C17" s="10" t="s">
        <v>12</v>
      </c>
      <c r="D17" s="51">
        <v>108</v>
      </c>
      <c r="E17" s="2">
        <v>15</v>
      </c>
      <c r="F17" s="2">
        <f t="shared" si="0"/>
        <v>1620</v>
      </c>
      <c r="G17" s="50">
        <f t="shared" si="1"/>
        <v>7.5</v>
      </c>
      <c r="K17" s="1"/>
      <c r="L17" s="42"/>
      <c r="M17" s="41"/>
    </row>
    <row r="18" spans="1:13" ht="12.75">
      <c r="A18" s="22" t="s">
        <v>7</v>
      </c>
      <c r="B18" s="10" t="s">
        <v>118</v>
      </c>
      <c r="C18" s="10" t="s">
        <v>12</v>
      </c>
      <c r="D18" s="51">
        <v>63</v>
      </c>
      <c r="E18" s="2">
        <v>15</v>
      </c>
      <c r="F18" s="2">
        <f t="shared" si="0"/>
        <v>945</v>
      </c>
      <c r="G18" s="50">
        <f t="shared" si="1"/>
        <v>7.5</v>
      </c>
      <c r="K18" s="1"/>
      <c r="L18" s="42"/>
      <c r="M18" s="41"/>
    </row>
    <row r="19" spans="1:13" ht="12.75">
      <c r="A19" s="22" t="s">
        <v>7</v>
      </c>
      <c r="B19" s="10" t="s">
        <v>119</v>
      </c>
      <c r="C19" s="10" t="s">
        <v>12</v>
      </c>
      <c r="D19" s="52">
        <v>21</v>
      </c>
      <c r="E19" s="2">
        <v>15</v>
      </c>
      <c r="F19" s="2">
        <f t="shared" si="0"/>
        <v>315</v>
      </c>
      <c r="G19" s="50">
        <v>15</v>
      </c>
      <c r="K19" s="1"/>
      <c r="L19" s="42"/>
      <c r="M19" s="41"/>
    </row>
    <row r="20" spans="1:13" ht="12.75">
      <c r="A20" s="22" t="s">
        <v>7</v>
      </c>
      <c r="B20" s="10" t="s">
        <v>120</v>
      </c>
      <c r="C20" s="10" t="s">
        <v>12</v>
      </c>
      <c r="D20" s="52">
        <v>55</v>
      </c>
      <c r="E20" s="2">
        <v>15</v>
      </c>
      <c r="F20" s="2">
        <f t="shared" si="0"/>
        <v>825</v>
      </c>
      <c r="G20" s="50">
        <v>15</v>
      </c>
      <c r="K20" s="1"/>
      <c r="L20" s="42"/>
      <c r="M20" s="41"/>
    </row>
    <row r="21" spans="1:13" ht="12.75">
      <c r="A21" s="22" t="s">
        <v>7</v>
      </c>
      <c r="B21" s="10" t="s">
        <v>121</v>
      </c>
      <c r="C21" s="10" t="s">
        <v>12</v>
      </c>
      <c r="D21" s="51">
        <v>199</v>
      </c>
      <c r="E21" s="2">
        <v>16</v>
      </c>
      <c r="F21" s="2">
        <f t="shared" si="0"/>
        <v>3184</v>
      </c>
      <c r="G21" s="50">
        <f aca="true" t="shared" si="2" ref="G21:G54">E21/2</f>
        <v>8</v>
      </c>
      <c r="K21" s="1"/>
      <c r="L21" s="42"/>
      <c r="M21" s="41"/>
    </row>
    <row r="22" spans="1:13" ht="12.75">
      <c r="A22" s="22" t="s">
        <v>7</v>
      </c>
      <c r="B22" s="10" t="s">
        <v>122</v>
      </c>
      <c r="C22" s="10" t="s">
        <v>12</v>
      </c>
      <c r="D22" s="51">
        <v>250</v>
      </c>
      <c r="E22" s="2">
        <v>16</v>
      </c>
      <c r="F22" s="2">
        <f t="shared" si="0"/>
        <v>4000</v>
      </c>
      <c r="G22" s="50">
        <f t="shared" si="2"/>
        <v>8</v>
      </c>
      <c r="K22" s="1"/>
      <c r="L22" s="42"/>
      <c r="M22" s="41"/>
    </row>
    <row r="23" spans="1:13" ht="12.75">
      <c r="A23" s="22" t="s">
        <v>7</v>
      </c>
      <c r="B23" s="10" t="s">
        <v>123</v>
      </c>
      <c r="C23" s="10" t="s">
        <v>12</v>
      </c>
      <c r="D23" s="51">
        <v>218</v>
      </c>
      <c r="E23" s="2">
        <v>17</v>
      </c>
      <c r="F23" s="2">
        <f t="shared" si="0"/>
        <v>3706</v>
      </c>
      <c r="G23" s="50">
        <f t="shared" si="2"/>
        <v>8.5</v>
      </c>
      <c r="K23" s="1"/>
      <c r="L23" s="42"/>
      <c r="M23" s="41"/>
    </row>
    <row r="24" spans="1:13" ht="12.75">
      <c r="A24" s="22" t="s">
        <v>7</v>
      </c>
      <c r="B24" s="10" t="s">
        <v>124</v>
      </c>
      <c r="C24" s="10" t="s">
        <v>12</v>
      </c>
      <c r="D24" s="51">
        <v>242</v>
      </c>
      <c r="E24" s="2">
        <v>17</v>
      </c>
      <c r="F24" s="2">
        <f t="shared" si="0"/>
        <v>4114</v>
      </c>
      <c r="G24" s="50">
        <f t="shared" si="2"/>
        <v>8.5</v>
      </c>
      <c r="K24" s="1"/>
      <c r="L24" s="42"/>
      <c r="M24" s="41"/>
    </row>
    <row r="25" spans="1:13" ht="12.75">
      <c r="A25" s="22" t="s">
        <v>7</v>
      </c>
      <c r="B25" s="10" t="s">
        <v>187</v>
      </c>
      <c r="C25" s="10" t="s">
        <v>12</v>
      </c>
      <c r="D25" s="52">
        <v>24</v>
      </c>
      <c r="E25" s="2">
        <v>12</v>
      </c>
      <c r="F25" s="2">
        <f t="shared" si="0"/>
        <v>288</v>
      </c>
      <c r="G25" s="50">
        <f t="shared" si="2"/>
        <v>6</v>
      </c>
      <c r="K25" s="1"/>
      <c r="M25" s="41"/>
    </row>
    <row r="26" spans="1:13" ht="12.75">
      <c r="A26" s="22" t="s">
        <v>7</v>
      </c>
      <c r="B26" s="10" t="s">
        <v>125</v>
      </c>
      <c r="C26" s="10" t="s">
        <v>9</v>
      </c>
      <c r="D26" s="51">
        <v>232</v>
      </c>
      <c r="E26" s="2">
        <v>18</v>
      </c>
      <c r="F26" s="2">
        <f t="shared" si="0"/>
        <v>4176</v>
      </c>
      <c r="G26" s="50">
        <f t="shared" si="2"/>
        <v>9</v>
      </c>
      <c r="K26" s="1"/>
      <c r="L26" s="42"/>
      <c r="M26" s="41"/>
    </row>
    <row r="27" spans="1:15" ht="12.75">
      <c r="A27" s="22" t="s">
        <v>7</v>
      </c>
      <c r="B27" s="10" t="s">
        <v>126</v>
      </c>
      <c r="C27" s="10" t="s">
        <v>9</v>
      </c>
      <c r="D27" s="51">
        <v>260</v>
      </c>
      <c r="E27" s="2">
        <v>18</v>
      </c>
      <c r="F27" s="2">
        <f t="shared" si="0"/>
        <v>4680</v>
      </c>
      <c r="G27" s="50">
        <f t="shared" si="2"/>
        <v>9</v>
      </c>
      <c r="K27" s="1"/>
      <c r="L27" s="42"/>
      <c r="M27" s="41"/>
      <c r="O27" s="41"/>
    </row>
    <row r="28" spans="1:13" ht="12.75">
      <c r="A28" s="22" t="s">
        <v>7</v>
      </c>
      <c r="B28" s="10" t="s">
        <v>127</v>
      </c>
      <c r="C28" s="10" t="s">
        <v>9</v>
      </c>
      <c r="D28" s="51">
        <v>236</v>
      </c>
      <c r="E28" s="2">
        <v>20</v>
      </c>
      <c r="F28" s="2">
        <f t="shared" si="0"/>
        <v>4720</v>
      </c>
      <c r="G28" s="50">
        <f t="shared" si="2"/>
        <v>10</v>
      </c>
      <c r="K28" s="1"/>
      <c r="L28" s="42"/>
      <c r="M28" s="41"/>
    </row>
    <row r="29" spans="1:13" ht="12.75">
      <c r="A29" s="22" t="s">
        <v>7</v>
      </c>
      <c r="B29" s="10" t="s">
        <v>128</v>
      </c>
      <c r="C29" s="10" t="s">
        <v>9</v>
      </c>
      <c r="D29" s="51">
        <v>240</v>
      </c>
      <c r="E29" s="2">
        <v>20</v>
      </c>
      <c r="F29" s="2">
        <f t="shared" si="0"/>
        <v>4800</v>
      </c>
      <c r="G29" s="50">
        <f t="shared" si="2"/>
        <v>10</v>
      </c>
      <c r="K29" s="1"/>
      <c r="L29" s="42"/>
      <c r="M29" s="41"/>
    </row>
    <row r="30" spans="1:13" ht="12.75">
      <c r="A30" s="22" t="s">
        <v>7</v>
      </c>
      <c r="B30" s="10" t="s">
        <v>129</v>
      </c>
      <c r="C30" s="10" t="s">
        <v>9</v>
      </c>
      <c r="D30" s="51">
        <v>247</v>
      </c>
      <c r="E30" s="2">
        <v>20</v>
      </c>
      <c r="F30" s="2">
        <f t="shared" si="0"/>
        <v>4940</v>
      </c>
      <c r="G30" s="50">
        <f t="shared" si="2"/>
        <v>10</v>
      </c>
      <c r="K30" s="1"/>
      <c r="L30" s="42"/>
      <c r="M30" s="41"/>
    </row>
    <row r="31" spans="1:15" ht="12.75">
      <c r="A31" s="22" t="s">
        <v>7</v>
      </c>
      <c r="B31" s="10" t="s">
        <v>130</v>
      </c>
      <c r="C31" s="10" t="s">
        <v>9</v>
      </c>
      <c r="D31" s="51">
        <v>244</v>
      </c>
      <c r="E31" s="2">
        <v>20</v>
      </c>
      <c r="F31" s="2">
        <f t="shared" si="0"/>
        <v>4880</v>
      </c>
      <c r="G31" s="50">
        <f t="shared" si="2"/>
        <v>10</v>
      </c>
      <c r="K31" s="1"/>
      <c r="L31" s="42"/>
      <c r="M31" s="41"/>
      <c r="O31" s="41"/>
    </row>
    <row r="32" spans="1:13" ht="12.75">
      <c r="A32" s="22" t="s">
        <v>7</v>
      </c>
      <c r="B32" s="10" t="s">
        <v>131</v>
      </c>
      <c r="C32" s="10" t="s">
        <v>9</v>
      </c>
      <c r="D32" s="51">
        <v>243</v>
      </c>
      <c r="E32" s="2">
        <v>22</v>
      </c>
      <c r="F32" s="2">
        <f t="shared" si="0"/>
        <v>5346</v>
      </c>
      <c r="G32" s="50">
        <f t="shared" si="2"/>
        <v>11</v>
      </c>
      <c r="K32" s="1"/>
      <c r="L32" s="42"/>
      <c r="M32" s="41"/>
    </row>
    <row r="33" spans="1:13" ht="12.75">
      <c r="A33" s="22" t="s">
        <v>7</v>
      </c>
      <c r="B33" s="10" t="s">
        <v>186</v>
      </c>
      <c r="C33" s="10" t="s">
        <v>9</v>
      </c>
      <c r="D33" s="51">
        <v>239</v>
      </c>
      <c r="E33" s="2">
        <v>22</v>
      </c>
      <c r="F33" s="2">
        <f t="shared" si="0"/>
        <v>5258</v>
      </c>
      <c r="G33" s="50">
        <f t="shared" si="2"/>
        <v>11</v>
      </c>
      <c r="K33" s="1"/>
      <c r="L33" s="42"/>
      <c r="M33" s="41"/>
    </row>
    <row r="34" spans="1:14" ht="12.75">
      <c r="A34" s="22" t="s">
        <v>7</v>
      </c>
      <c r="B34" s="10" t="s">
        <v>191</v>
      </c>
      <c r="C34" s="10" t="s">
        <v>9</v>
      </c>
      <c r="D34" s="51">
        <v>173</v>
      </c>
      <c r="E34" s="2">
        <v>44</v>
      </c>
      <c r="F34" s="2">
        <f t="shared" si="0"/>
        <v>7612</v>
      </c>
      <c r="G34" s="50">
        <f t="shared" si="2"/>
        <v>22</v>
      </c>
      <c r="K34" s="1"/>
      <c r="L34" s="42"/>
      <c r="M34" s="41"/>
      <c r="N34" s="41"/>
    </row>
    <row r="35" spans="1:14" ht="12.75">
      <c r="A35" s="22" t="s">
        <v>7</v>
      </c>
      <c r="B35" s="10" t="s">
        <v>197</v>
      </c>
      <c r="C35" s="10" t="s">
        <v>9</v>
      </c>
      <c r="D35" s="51">
        <v>224</v>
      </c>
      <c r="E35" s="2">
        <v>22</v>
      </c>
      <c r="F35" s="2">
        <f t="shared" si="0"/>
        <v>4928</v>
      </c>
      <c r="G35" s="50">
        <f t="shared" si="2"/>
        <v>11</v>
      </c>
      <c r="K35" s="1"/>
      <c r="L35" s="42"/>
      <c r="M35" s="41"/>
      <c r="N35" s="41"/>
    </row>
    <row r="36" spans="1:13" ht="12.75">
      <c r="A36" s="22" t="s">
        <v>7</v>
      </c>
      <c r="B36" s="10" t="s">
        <v>199</v>
      </c>
      <c r="C36" s="10" t="s">
        <v>9</v>
      </c>
      <c r="D36" s="51">
        <v>246</v>
      </c>
      <c r="E36" s="2">
        <v>22</v>
      </c>
      <c r="F36" s="2">
        <f t="shared" si="0"/>
        <v>5412</v>
      </c>
      <c r="G36" s="50">
        <f t="shared" si="2"/>
        <v>11</v>
      </c>
      <c r="K36" s="1"/>
      <c r="L36" s="42"/>
      <c r="M36" s="41"/>
    </row>
    <row r="37" spans="1:14" ht="12.75">
      <c r="A37" s="22" t="s">
        <v>7</v>
      </c>
      <c r="B37" s="10" t="s">
        <v>201</v>
      </c>
      <c r="C37" s="10" t="s">
        <v>9</v>
      </c>
      <c r="D37" s="51">
        <v>232</v>
      </c>
      <c r="E37" s="2">
        <v>22</v>
      </c>
      <c r="F37" s="2">
        <f t="shared" si="0"/>
        <v>5104</v>
      </c>
      <c r="G37" s="50">
        <f t="shared" si="2"/>
        <v>11</v>
      </c>
      <c r="K37" s="1"/>
      <c r="L37" s="42"/>
      <c r="M37" s="41"/>
      <c r="N37" s="41"/>
    </row>
    <row r="38" spans="1:14" ht="12.75">
      <c r="A38" s="22" t="s">
        <v>7</v>
      </c>
      <c r="B38" s="10" t="s">
        <v>216</v>
      </c>
      <c r="C38" s="10" t="s">
        <v>9</v>
      </c>
      <c r="D38" s="51">
        <v>243</v>
      </c>
      <c r="E38" s="2">
        <v>22</v>
      </c>
      <c r="F38" s="2">
        <f t="shared" si="0"/>
        <v>5346</v>
      </c>
      <c r="G38" s="50">
        <f t="shared" si="2"/>
        <v>11</v>
      </c>
      <c r="K38" s="1"/>
      <c r="L38" s="42"/>
      <c r="M38" s="41"/>
      <c r="N38" s="41"/>
    </row>
    <row r="39" spans="1:14" ht="12.75">
      <c r="A39" s="22" t="s">
        <v>7</v>
      </c>
      <c r="B39" s="10" t="s">
        <v>217</v>
      </c>
      <c r="C39" s="10" t="s">
        <v>9</v>
      </c>
      <c r="D39" s="51">
        <v>218</v>
      </c>
      <c r="E39" s="2">
        <v>22</v>
      </c>
      <c r="F39" s="2">
        <f t="shared" si="0"/>
        <v>4796</v>
      </c>
      <c r="G39" s="50">
        <f t="shared" si="2"/>
        <v>11</v>
      </c>
      <c r="K39" s="1"/>
      <c r="L39" s="42"/>
      <c r="M39" s="41"/>
      <c r="N39" s="41"/>
    </row>
    <row r="40" spans="1:15" ht="12.75">
      <c r="A40" s="22" t="s">
        <v>7</v>
      </c>
      <c r="B40" s="10" t="s">
        <v>218</v>
      </c>
      <c r="C40" s="10" t="s">
        <v>9</v>
      </c>
      <c r="D40" s="51">
        <v>232</v>
      </c>
      <c r="E40" s="2">
        <v>22</v>
      </c>
      <c r="F40" s="2">
        <f t="shared" si="0"/>
        <v>5104</v>
      </c>
      <c r="G40" s="50">
        <f t="shared" si="2"/>
        <v>11</v>
      </c>
      <c r="K40" s="1"/>
      <c r="L40" s="42"/>
      <c r="M40" s="41"/>
      <c r="N40" s="41"/>
      <c r="O40" s="41"/>
    </row>
    <row r="41" spans="1:15" ht="12.75">
      <c r="A41" s="22" t="s">
        <v>7</v>
      </c>
      <c r="B41" s="10" t="s">
        <v>253</v>
      </c>
      <c r="C41" s="10" t="s">
        <v>9</v>
      </c>
      <c r="D41" s="51">
        <v>283</v>
      </c>
      <c r="E41" s="2">
        <v>22</v>
      </c>
      <c r="F41" s="2">
        <f t="shared" si="0"/>
        <v>6226</v>
      </c>
      <c r="G41" s="50">
        <f t="shared" si="2"/>
        <v>11</v>
      </c>
      <c r="K41" s="1"/>
      <c r="L41" s="42"/>
      <c r="M41" s="41"/>
      <c r="N41" s="41"/>
      <c r="O41" s="41"/>
    </row>
    <row r="42" spans="1:15" ht="12.75">
      <c r="A42" s="22" t="s">
        <v>7</v>
      </c>
      <c r="B42" s="10" t="s">
        <v>228</v>
      </c>
      <c r="C42" s="10" t="s">
        <v>9</v>
      </c>
      <c r="D42" s="51">
        <v>280</v>
      </c>
      <c r="E42" s="2">
        <v>22</v>
      </c>
      <c r="F42" s="2">
        <f t="shared" si="0"/>
        <v>6160</v>
      </c>
      <c r="G42" s="50">
        <f t="shared" si="2"/>
        <v>11</v>
      </c>
      <c r="K42" s="1"/>
      <c r="L42" s="42"/>
      <c r="M42" s="41"/>
      <c r="N42" s="41"/>
      <c r="O42" s="41"/>
    </row>
    <row r="43" spans="1:14" ht="12.75">
      <c r="A43" s="22" t="s">
        <v>7</v>
      </c>
      <c r="B43" s="10" t="s">
        <v>237</v>
      </c>
      <c r="C43" s="10" t="s">
        <v>9</v>
      </c>
      <c r="D43" s="51">
        <v>176</v>
      </c>
      <c r="E43" s="2">
        <v>22</v>
      </c>
      <c r="F43" s="2">
        <f t="shared" si="0"/>
        <v>3872</v>
      </c>
      <c r="G43" s="50">
        <f t="shared" si="2"/>
        <v>11</v>
      </c>
      <c r="K43" s="1"/>
      <c r="L43" s="42"/>
      <c r="M43" s="41"/>
      <c r="N43" s="41"/>
    </row>
    <row r="44" spans="1:14" ht="12.75">
      <c r="A44" s="22" t="s">
        <v>7</v>
      </c>
      <c r="B44" s="10" t="s">
        <v>239</v>
      </c>
      <c r="C44" s="10" t="s">
        <v>9</v>
      </c>
      <c r="D44" s="51">
        <v>246</v>
      </c>
      <c r="E44" s="2">
        <v>22</v>
      </c>
      <c r="F44" s="2">
        <f t="shared" si="0"/>
        <v>5412</v>
      </c>
      <c r="G44" s="50">
        <f t="shared" si="2"/>
        <v>11</v>
      </c>
      <c r="K44" s="1"/>
      <c r="L44" s="42"/>
      <c r="M44" s="41"/>
      <c r="N44" s="41"/>
    </row>
    <row r="45" spans="1:15" ht="12.75">
      <c r="A45" s="22" t="s">
        <v>7</v>
      </c>
      <c r="B45" s="10" t="s">
        <v>254</v>
      </c>
      <c r="C45" s="10" t="s">
        <v>9</v>
      </c>
      <c r="D45" s="51">
        <v>259</v>
      </c>
      <c r="E45" s="2">
        <v>22</v>
      </c>
      <c r="F45" s="2">
        <f t="shared" si="0"/>
        <v>5698</v>
      </c>
      <c r="G45" s="50">
        <f t="shared" si="2"/>
        <v>11</v>
      </c>
      <c r="J45" s="42"/>
      <c r="K45" s="41"/>
      <c r="M45" s="41"/>
      <c r="N45" s="41"/>
      <c r="O45" s="41"/>
    </row>
    <row r="46" spans="1:15" ht="12.75">
      <c r="A46" s="22" t="s">
        <v>7</v>
      </c>
      <c r="B46" s="10" t="s">
        <v>256</v>
      </c>
      <c r="C46" s="10" t="s">
        <v>211</v>
      </c>
      <c r="D46" s="51">
        <v>284</v>
      </c>
      <c r="E46" s="2">
        <v>22</v>
      </c>
      <c r="F46" s="2">
        <f t="shared" si="0"/>
        <v>6248</v>
      </c>
      <c r="G46" s="50">
        <f t="shared" si="2"/>
        <v>11</v>
      </c>
      <c r="J46" s="42"/>
      <c r="K46" s="41"/>
      <c r="L46" s="42"/>
      <c r="M46" s="41"/>
      <c r="N46" s="41"/>
      <c r="O46" s="41"/>
    </row>
    <row r="47" spans="1:15" ht="12.75">
      <c r="A47" s="22" t="s">
        <v>7</v>
      </c>
      <c r="B47" s="10" t="s">
        <v>267</v>
      </c>
      <c r="C47" s="10" t="s">
        <v>9</v>
      </c>
      <c r="D47" s="51">
        <v>105</v>
      </c>
      <c r="E47" s="2">
        <v>22</v>
      </c>
      <c r="F47" s="2">
        <f t="shared" si="0"/>
        <v>2310</v>
      </c>
      <c r="G47" s="50">
        <f t="shared" si="2"/>
        <v>11</v>
      </c>
      <c r="J47" s="42"/>
      <c r="K47" s="41"/>
      <c r="L47" s="42"/>
      <c r="M47" s="41"/>
      <c r="N47" s="41"/>
      <c r="O47" s="41">
        <v>1</v>
      </c>
    </row>
    <row r="48" spans="1:15" ht="12.75">
      <c r="A48" s="22" t="s">
        <v>7</v>
      </c>
      <c r="B48" s="10" t="s">
        <v>276</v>
      </c>
      <c r="C48" s="10" t="s">
        <v>9</v>
      </c>
      <c r="D48" s="51">
        <v>114</v>
      </c>
      <c r="E48" s="2">
        <v>22</v>
      </c>
      <c r="F48" s="2">
        <f t="shared" si="0"/>
        <v>2508</v>
      </c>
      <c r="G48" s="50">
        <f t="shared" si="2"/>
        <v>11</v>
      </c>
      <c r="J48" s="42"/>
      <c r="K48" s="41"/>
      <c r="L48" s="42"/>
      <c r="M48" s="41"/>
      <c r="N48" s="41"/>
      <c r="O48" s="41">
        <v>1</v>
      </c>
    </row>
    <row r="49" spans="1:16" ht="12.75">
      <c r="A49" s="45" t="s">
        <v>7</v>
      </c>
      <c r="B49" s="10" t="s">
        <v>284</v>
      </c>
      <c r="C49" s="10" t="s">
        <v>9</v>
      </c>
      <c r="D49" s="51">
        <v>95</v>
      </c>
      <c r="E49" s="2">
        <v>22</v>
      </c>
      <c r="F49" s="2">
        <f t="shared" si="0"/>
        <v>2090</v>
      </c>
      <c r="G49" s="50">
        <f t="shared" si="2"/>
        <v>11</v>
      </c>
      <c r="J49" s="42"/>
      <c r="K49" s="41"/>
      <c r="L49" s="42"/>
      <c r="M49" s="41"/>
      <c r="O49" s="41">
        <v>2</v>
      </c>
      <c r="P49" s="43"/>
    </row>
    <row r="50" spans="1:16" ht="12.75">
      <c r="A50" s="45"/>
      <c r="B50" s="10" t="s">
        <v>287</v>
      </c>
      <c r="C50" s="10" t="s">
        <v>9</v>
      </c>
      <c r="D50" s="51">
        <v>79</v>
      </c>
      <c r="E50" s="2">
        <v>22</v>
      </c>
      <c r="F50" s="2">
        <f t="shared" si="0"/>
        <v>1738</v>
      </c>
      <c r="G50" s="50">
        <f t="shared" si="2"/>
        <v>11</v>
      </c>
      <c r="J50" s="42"/>
      <c r="K50" s="41"/>
      <c r="L50" s="42"/>
      <c r="M50" s="41"/>
      <c r="O50" s="41">
        <v>2</v>
      </c>
      <c r="P50" s="43"/>
    </row>
    <row r="51" spans="1:16" ht="12.75">
      <c r="A51" s="45"/>
      <c r="B51" s="10" t="s">
        <v>296</v>
      </c>
      <c r="C51" s="10" t="s">
        <v>9</v>
      </c>
      <c r="D51" s="51">
        <v>82</v>
      </c>
      <c r="E51" s="2">
        <v>22</v>
      </c>
      <c r="F51" s="2">
        <f t="shared" si="0"/>
        <v>1804</v>
      </c>
      <c r="G51" s="50">
        <f t="shared" si="2"/>
        <v>11</v>
      </c>
      <c r="J51" s="42"/>
      <c r="K51" s="41"/>
      <c r="L51" s="42"/>
      <c r="M51" s="41"/>
      <c r="O51" s="41">
        <v>3</v>
      </c>
      <c r="P51" s="43"/>
    </row>
    <row r="52" spans="1:16" ht="12.75">
      <c r="A52" s="45"/>
      <c r="B52" s="10" t="s">
        <v>304</v>
      </c>
      <c r="C52" s="10" t="s">
        <v>9</v>
      </c>
      <c r="D52" s="51">
        <v>66</v>
      </c>
      <c r="E52" s="2">
        <v>22</v>
      </c>
      <c r="F52" s="2">
        <f t="shared" si="0"/>
        <v>1452</v>
      </c>
      <c r="G52" s="50">
        <f t="shared" si="2"/>
        <v>11</v>
      </c>
      <c r="J52" s="42"/>
      <c r="K52" s="41"/>
      <c r="L52" s="42"/>
      <c r="M52" s="41"/>
      <c r="O52" s="41">
        <v>3</v>
      </c>
      <c r="P52" s="43"/>
    </row>
    <row r="53" spans="1:16" ht="12.75">
      <c r="A53" s="45"/>
      <c r="B53" s="10" t="s">
        <v>313</v>
      </c>
      <c r="C53" s="10" t="s">
        <v>9</v>
      </c>
      <c r="D53" s="51">
        <v>113</v>
      </c>
      <c r="E53" s="2">
        <v>22</v>
      </c>
      <c r="F53" s="2">
        <f t="shared" si="0"/>
        <v>2486</v>
      </c>
      <c r="G53" s="50">
        <f t="shared" si="2"/>
        <v>11</v>
      </c>
      <c r="J53" s="42"/>
      <c r="K53" s="41"/>
      <c r="L53" s="42"/>
      <c r="M53" s="41"/>
      <c r="N53" s="41"/>
      <c r="O53" s="41">
        <v>4</v>
      </c>
      <c r="P53" s="43"/>
    </row>
    <row r="54" spans="1:16" ht="12.75">
      <c r="A54" s="45"/>
      <c r="B54" s="10" t="s">
        <v>317</v>
      </c>
      <c r="C54" s="10" t="s">
        <v>9</v>
      </c>
      <c r="D54" s="51">
        <v>100</v>
      </c>
      <c r="E54" s="2">
        <v>22</v>
      </c>
      <c r="F54" s="2">
        <f t="shared" si="0"/>
        <v>2200</v>
      </c>
      <c r="G54" s="50">
        <f t="shared" si="2"/>
        <v>11</v>
      </c>
      <c r="J54" s="42"/>
      <c r="K54" s="41"/>
      <c r="L54" s="42"/>
      <c r="M54" s="41"/>
      <c r="N54" s="41"/>
      <c r="O54" s="41"/>
      <c r="P54" s="43"/>
    </row>
    <row r="55" spans="1:16" ht="12.75">
      <c r="A55" s="45"/>
      <c r="B55" s="58" t="s">
        <v>321</v>
      </c>
      <c r="C55" s="58" t="s">
        <v>9</v>
      </c>
      <c r="D55" s="59">
        <v>20</v>
      </c>
      <c r="E55" s="60">
        <v>79</v>
      </c>
      <c r="F55" s="60">
        <f t="shared" si="0"/>
        <v>1580</v>
      </c>
      <c r="G55" s="61">
        <v>79</v>
      </c>
      <c r="J55" s="42"/>
      <c r="K55" s="41"/>
      <c r="L55" s="42"/>
      <c r="M55" s="41"/>
      <c r="N55" s="41"/>
      <c r="O55" s="41">
        <v>5</v>
      </c>
      <c r="P55" s="43"/>
    </row>
    <row r="56" spans="1:16" ht="12.75">
      <c r="A56" s="45"/>
      <c r="B56" s="10" t="s">
        <v>327</v>
      </c>
      <c r="C56" s="10" t="s">
        <v>9</v>
      </c>
      <c r="D56" s="52">
        <v>30</v>
      </c>
      <c r="E56" s="2">
        <v>79</v>
      </c>
      <c r="F56" s="2">
        <f t="shared" si="0"/>
        <v>2370</v>
      </c>
      <c r="G56" s="50">
        <v>79</v>
      </c>
      <c r="J56" s="42"/>
      <c r="K56" s="41"/>
      <c r="L56" s="42" t="s">
        <v>337</v>
      </c>
      <c r="M56" s="41">
        <v>15</v>
      </c>
      <c r="N56" s="41"/>
      <c r="O56" s="41"/>
      <c r="P56" s="43"/>
    </row>
    <row r="57" spans="1:16" ht="12.75">
      <c r="A57" s="45"/>
      <c r="B57" s="10" t="s">
        <v>331</v>
      </c>
      <c r="C57" s="10" t="s">
        <v>9</v>
      </c>
      <c r="D57" s="51">
        <v>82</v>
      </c>
      <c r="E57" s="2">
        <v>79</v>
      </c>
      <c r="F57" s="2">
        <f t="shared" si="0"/>
        <v>6478</v>
      </c>
      <c r="G57" s="50">
        <v>23.7</v>
      </c>
      <c r="J57" s="42"/>
      <c r="K57" s="41"/>
      <c r="L57" s="42" t="s">
        <v>337</v>
      </c>
      <c r="M57" s="41">
        <v>15</v>
      </c>
      <c r="N57" s="41"/>
      <c r="O57" s="41">
        <v>30</v>
      </c>
      <c r="P57" s="4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4">
      <selection activeCell="B39" sqref="B39"/>
    </sheetView>
  </sheetViews>
  <sheetFormatPr defaultColWidth="9.140625" defaultRowHeight="12.75"/>
  <cols>
    <col min="1" max="1" width="15.7109375" style="10" customWidth="1"/>
    <col min="2" max="2" width="48.28125" style="10" customWidth="1"/>
    <col min="3" max="3" width="10.7109375" style="10" customWidth="1"/>
    <col min="4" max="4" width="6.28125" style="8" customWidth="1"/>
    <col min="5" max="5" width="6.421875" style="2" customWidth="1"/>
    <col min="6" max="6" width="10.28125" style="2" customWidth="1"/>
    <col min="7" max="7" width="9.140625" style="50" customWidth="1"/>
    <col min="8" max="8" width="0.2890625" style="2" customWidth="1"/>
    <col min="9" max="9" width="0.2890625" style="0" customWidth="1"/>
    <col min="10" max="10" width="11.140625" style="10" customWidth="1"/>
    <col min="11" max="11" width="8.57421875" style="10" customWidth="1"/>
    <col min="12" max="12" width="22.28125" style="10" customWidth="1"/>
    <col min="13" max="13" width="8.00390625" style="1" customWidth="1"/>
    <col min="14" max="14" width="4.7109375" style="1" customWidth="1"/>
    <col min="15" max="15" width="6.140625" style="1" customWidth="1"/>
    <col min="16" max="16" width="28.00390625" style="3" customWidth="1"/>
    <col min="17" max="17" width="16.421875" style="3" customWidth="1"/>
    <col min="18" max="16384" width="9.140625" style="3" customWidth="1"/>
  </cols>
  <sheetData>
    <row r="1" spans="1:15" s="6" customFormat="1" ht="11.25">
      <c r="A1" s="9" t="s">
        <v>0</v>
      </c>
      <c r="B1" s="9" t="s">
        <v>1</v>
      </c>
      <c r="C1" s="9" t="s">
        <v>2</v>
      </c>
      <c r="D1" s="11" t="s">
        <v>3</v>
      </c>
      <c r="E1" s="5" t="s">
        <v>5</v>
      </c>
      <c r="F1" s="5" t="s">
        <v>264</v>
      </c>
      <c r="G1" s="49" t="s">
        <v>265</v>
      </c>
      <c r="H1" s="5"/>
      <c r="J1" s="9" t="s">
        <v>271</v>
      </c>
      <c r="K1" s="9" t="s">
        <v>269</v>
      </c>
      <c r="L1" s="9" t="s">
        <v>272</v>
      </c>
      <c r="M1" s="4" t="s">
        <v>273</v>
      </c>
      <c r="N1" s="4" t="s">
        <v>270</v>
      </c>
      <c r="O1" s="4" t="s">
        <v>6</v>
      </c>
    </row>
    <row r="2" spans="1:11" ht="12.75">
      <c r="A2" s="22" t="s">
        <v>7</v>
      </c>
      <c r="B2" s="46" t="s">
        <v>146</v>
      </c>
      <c r="C2" s="10" t="s">
        <v>9</v>
      </c>
      <c r="D2" s="51">
        <v>38</v>
      </c>
      <c r="E2" s="2">
        <v>3</v>
      </c>
      <c r="F2" s="2">
        <f aca="true" t="shared" si="0" ref="F2:F42">D2*E2</f>
        <v>114</v>
      </c>
      <c r="G2" s="50">
        <v>3</v>
      </c>
      <c r="K2" s="1"/>
    </row>
    <row r="3" spans="1:11" ht="12.75">
      <c r="A3" s="22"/>
      <c r="B3" s="46" t="s">
        <v>252</v>
      </c>
      <c r="C3" s="10" t="s">
        <v>9</v>
      </c>
      <c r="D3" s="51">
        <v>35</v>
      </c>
      <c r="E3" s="2">
        <v>3</v>
      </c>
      <c r="F3" s="2">
        <f t="shared" si="0"/>
        <v>105</v>
      </c>
      <c r="G3" s="50">
        <v>3</v>
      </c>
      <c r="K3" s="1"/>
    </row>
    <row r="4" spans="1:11" ht="12.75">
      <c r="A4" s="22" t="s">
        <v>7</v>
      </c>
      <c r="B4" s="46" t="s">
        <v>147</v>
      </c>
      <c r="C4" s="10" t="s">
        <v>9</v>
      </c>
      <c r="D4" s="51">
        <v>29</v>
      </c>
      <c r="E4" s="2">
        <v>3</v>
      </c>
      <c r="F4" s="2">
        <f t="shared" si="0"/>
        <v>87</v>
      </c>
      <c r="G4" s="50">
        <v>3</v>
      </c>
      <c r="K4" s="1"/>
    </row>
    <row r="5" spans="1:11" ht="12.75">
      <c r="A5" s="22" t="s">
        <v>7</v>
      </c>
      <c r="B5" s="46" t="s">
        <v>148</v>
      </c>
      <c r="C5" s="10" t="s">
        <v>9</v>
      </c>
      <c r="D5" s="51">
        <v>273</v>
      </c>
      <c r="E5" s="2">
        <v>3</v>
      </c>
      <c r="F5" s="2">
        <f t="shared" si="0"/>
        <v>819</v>
      </c>
      <c r="G5" s="50">
        <f>E5/2</f>
        <v>1.5</v>
      </c>
      <c r="K5" s="1"/>
    </row>
    <row r="6" spans="1:11" ht="12.75">
      <c r="A6" s="22" t="s">
        <v>7</v>
      </c>
      <c r="B6" s="46" t="s">
        <v>149</v>
      </c>
      <c r="C6" s="10" t="s">
        <v>9</v>
      </c>
      <c r="D6" s="51">
        <v>94</v>
      </c>
      <c r="E6" s="2">
        <v>2</v>
      </c>
      <c r="F6" s="2">
        <f t="shared" si="0"/>
        <v>188</v>
      </c>
      <c r="G6" s="50">
        <f>E6/2</f>
        <v>1</v>
      </c>
      <c r="K6" s="1"/>
    </row>
    <row r="7" spans="1:11" ht="12.75">
      <c r="A7" s="22" t="s">
        <v>7</v>
      </c>
      <c r="B7" s="46" t="s">
        <v>150</v>
      </c>
      <c r="C7" s="10" t="s">
        <v>9</v>
      </c>
      <c r="D7" s="51">
        <v>176</v>
      </c>
      <c r="E7" s="2">
        <v>2</v>
      </c>
      <c r="F7" s="2">
        <f t="shared" si="0"/>
        <v>352</v>
      </c>
      <c r="G7" s="50">
        <f>E7/2</f>
        <v>1</v>
      </c>
      <c r="K7" s="1"/>
    </row>
    <row r="8" spans="1:11" ht="12.75">
      <c r="A8" s="22" t="s">
        <v>7</v>
      </c>
      <c r="B8" s="46" t="s">
        <v>151</v>
      </c>
      <c r="C8" s="10" t="s">
        <v>9</v>
      </c>
      <c r="D8" s="51">
        <v>186</v>
      </c>
      <c r="E8" s="2">
        <v>3</v>
      </c>
      <c r="F8" s="2">
        <f t="shared" si="0"/>
        <v>558</v>
      </c>
      <c r="G8" s="50">
        <f>E8/2</f>
        <v>1.5</v>
      </c>
      <c r="K8" s="1"/>
    </row>
    <row r="9" spans="1:16" ht="12.75">
      <c r="A9" s="22" t="s">
        <v>7</v>
      </c>
      <c r="B9" s="46" t="s">
        <v>152</v>
      </c>
      <c r="C9" s="10" t="s">
        <v>9</v>
      </c>
      <c r="D9" s="51">
        <v>223</v>
      </c>
      <c r="E9" s="2">
        <v>5</v>
      </c>
      <c r="F9" s="2">
        <f t="shared" si="0"/>
        <v>1115</v>
      </c>
      <c r="G9" s="50">
        <f>E9/2</f>
        <v>2.5</v>
      </c>
      <c r="K9" s="1"/>
      <c r="P9" s="1"/>
    </row>
    <row r="10" spans="1:11" ht="12.75">
      <c r="A10" s="22" t="s">
        <v>7</v>
      </c>
      <c r="B10" s="46" t="s">
        <v>153</v>
      </c>
      <c r="C10" s="10" t="s">
        <v>9</v>
      </c>
      <c r="D10" s="51">
        <v>30</v>
      </c>
      <c r="E10" s="2">
        <v>5</v>
      </c>
      <c r="F10" s="2">
        <f t="shared" si="0"/>
        <v>150</v>
      </c>
      <c r="G10" s="50">
        <v>5</v>
      </c>
      <c r="K10" s="1"/>
    </row>
    <row r="11" spans="1:11" ht="12.75">
      <c r="A11" s="22" t="s">
        <v>7</v>
      </c>
      <c r="B11" s="46" t="s">
        <v>154</v>
      </c>
      <c r="C11" s="10" t="s">
        <v>9</v>
      </c>
      <c r="D11" s="51">
        <v>370</v>
      </c>
      <c r="E11" s="2">
        <v>9</v>
      </c>
      <c r="F11" s="2">
        <f t="shared" si="0"/>
        <v>3330</v>
      </c>
      <c r="G11" s="50">
        <f>E11/2</f>
        <v>4.5</v>
      </c>
      <c r="K11" s="1"/>
    </row>
    <row r="12" spans="1:11" ht="12.75">
      <c r="A12" s="22" t="s">
        <v>7</v>
      </c>
      <c r="B12" s="46" t="s">
        <v>155</v>
      </c>
      <c r="C12" s="10" t="s">
        <v>9</v>
      </c>
      <c r="D12" s="51">
        <v>27</v>
      </c>
      <c r="E12" s="2">
        <v>8</v>
      </c>
      <c r="F12" s="2">
        <f t="shared" si="0"/>
        <v>216</v>
      </c>
      <c r="G12" s="50">
        <v>8</v>
      </c>
      <c r="K12" s="1"/>
    </row>
    <row r="13" spans="1:11" ht="12.75">
      <c r="A13" s="22" t="s">
        <v>7</v>
      </c>
      <c r="B13" s="46" t="s">
        <v>156</v>
      </c>
      <c r="C13" s="10" t="s">
        <v>9</v>
      </c>
      <c r="D13" s="51">
        <v>69</v>
      </c>
      <c r="E13" s="2">
        <v>9</v>
      </c>
      <c r="F13" s="2">
        <f t="shared" si="0"/>
        <v>621</v>
      </c>
      <c r="G13" s="50">
        <f>E13/2</f>
        <v>4.5</v>
      </c>
      <c r="K13" s="1"/>
    </row>
    <row r="14" spans="1:14" ht="12.75">
      <c r="A14" s="22" t="s">
        <v>7</v>
      </c>
      <c r="B14" s="46" t="s">
        <v>157</v>
      </c>
      <c r="C14" s="10" t="s">
        <v>9</v>
      </c>
      <c r="D14" s="51">
        <v>68</v>
      </c>
      <c r="E14" s="2">
        <v>6</v>
      </c>
      <c r="F14" s="2">
        <f t="shared" si="0"/>
        <v>408</v>
      </c>
      <c r="G14" s="50">
        <f>E14/2</f>
        <v>3</v>
      </c>
      <c r="K14" s="1"/>
      <c r="N14" s="41"/>
    </row>
    <row r="15" spans="1:14" ht="12.75">
      <c r="A15" s="22" t="s">
        <v>7</v>
      </c>
      <c r="B15" s="46" t="s">
        <v>158</v>
      </c>
      <c r="C15" s="10" t="s">
        <v>9</v>
      </c>
      <c r="D15" s="51">
        <v>74</v>
      </c>
      <c r="E15" s="2">
        <v>5</v>
      </c>
      <c r="F15" s="2">
        <f t="shared" si="0"/>
        <v>370</v>
      </c>
      <c r="G15" s="50">
        <f>E15/2</f>
        <v>2.5</v>
      </c>
      <c r="K15" s="1"/>
      <c r="N15" s="41"/>
    </row>
    <row r="16" spans="1:14" ht="12.75">
      <c r="A16" s="22" t="s">
        <v>7</v>
      </c>
      <c r="B16" s="46" t="s">
        <v>159</v>
      </c>
      <c r="C16" s="10" t="s">
        <v>9</v>
      </c>
      <c r="D16" s="51">
        <v>43</v>
      </c>
      <c r="E16" s="2">
        <v>18</v>
      </c>
      <c r="F16" s="2">
        <f t="shared" si="0"/>
        <v>774</v>
      </c>
      <c r="G16" s="50">
        <v>18</v>
      </c>
      <c r="K16" s="1"/>
      <c r="N16" s="41"/>
    </row>
    <row r="17" spans="1:13" ht="12.75">
      <c r="A17" s="22" t="s">
        <v>7</v>
      </c>
      <c r="B17" s="46" t="s">
        <v>160</v>
      </c>
      <c r="C17" s="10" t="s">
        <v>9</v>
      </c>
      <c r="D17" s="51">
        <v>102</v>
      </c>
      <c r="E17" s="2">
        <v>15</v>
      </c>
      <c r="F17" s="2">
        <f t="shared" si="0"/>
        <v>1530</v>
      </c>
      <c r="G17" s="50">
        <f>E17/2</f>
        <v>7.5</v>
      </c>
      <c r="K17" s="1"/>
      <c r="L17" s="42"/>
      <c r="M17" s="41"/>
    </row>
    <row r="18" spans="1:13" ht="12.75">
      <c r="A18" s="22" t="s">
        <v>7</v>
      </c>
      <c r="B18" s="46" t="s">
        <v>161</v>
      </c>
      <c r="C18" s="10" t="s">
        <v>9</v>
      </c>
      <c r="D18" s="51">
        <v>43</v>
      </c>
      <c r="E18" s="2">
        <v>18</v>
      </c>
      <c r="F18" s="2">
        <f t="shared" si="0"/>
        <v>774</v>
      </c>
      <c r="G18" s="50">
        <v>18</v>
      </c>
      <c r="K18" s="1"/>
      <c r="L18" s="42"/>
      <c r="M18" s="41"/>
    </row>
    <row r="19" spans="1:13" ht="12.75">
      <c r="A19" s="22" t="s">
        <v>7</v>
      </c>
      <c r="B19" s="46" t="s">
        <v>162</v>
      </c>
      <c r="C19" s="10" t="s">
        <v>9</v>
      </c>
      <c r="D19" s="51">
        <v>52</v>
      </c>
      <c r="E19" s="2">
        <v>15</v>
      </c>
      <c r="F19" s="2">
        <f t="shared" si="0"/>
        <v>780</v>
      </c>
      <c r="G19" s="50">
        <v>15</v>
      </c>
      <c r="K19" s="1"/>
      <c r="L19" s="42"/>
      <c r="M19" s="41"/>
    </row>
    <row r="20" spans="1:13" ht="12.75">
      <c r="A20" s="22" t="s">
        <v>7</v>
      </c>
      <c r="B20" s="46" t="s">
        <v>163</v>
      </c>
      <c r="C20" s="10" t="s">
        <v>9</v>
      </c>
      <c r="D20" s="51">
        <v>31</v>
      </c>
      <c r="E20" s="2">
        <v>20</v>
      </c>
      <c r="F20" s="2">
        <f t="shared" si="0"/>
        <v>620</v>
      </c>
      <c r="G20" s="50">
        <v>20</v>
      </c>
      <c r="K20" s="1"/>
      <c r="L20" s="42"/>
      <c r="M20" s="41"/>
    </row>
    <row r="21" spans="1:15" ht="12.75">
      <c r="A21" s="22" t="s">
        <v>7</v>
      </c>
      <c r="B21" s="46" t="s">
        <v>164</v>
      </c>
      <c r="C21" s="10" t="s">
        <v>9</v>
      </c>
      <c r="D21" s="51">
        <v>58</v>
      </c>
      <c r="E21" s="2">
        <v>21</v>
      </c>
      <c r="F21" s="2">
        <f t="shared" si="0"/>
        <v>1218</v>
      </c>
      <c r="G21" s="50">
        <v>21</v>
      </c>
      <c r="K21" s="1"/>
      <c r="L21" s="42"/>
      <c r="M21" s="41"/>
      <c r="O21" s="41"/>
    </row>
    <row r="22" spans="1:15" ht="12.75">
      <c r="A22" s="22" t="s">
        <v>7</v>
      </c>
      <c r="B22" s="46" t="s">
        <v>165</v>
      </c>
      <c r="C22" s="10" t="s">
        <v>9</v>
      </c>
      <c r="D22" s="51">
        <v>126</v>
      </c>
      <c r="E22" s="2">
        <v>20</v>
      </c>
      <c r="F22" s="2">
        <f t="shared" si="0"/>
        <v>2520</v>
      </c>
      <c r="G22" s="50">
        <f aca="true" t="shared" si="1" ref="G22:G32">E22/2</f>
        <v>10</v>
      </c>
      <c r="K22" s="1"/>
      <c r="L22" s="42"/>
      <c r="M22" s="41"/>
      <c r="O22" s="41"/>
    </row>
    <row r="23" spans="1:13" ht="12.75">
      <c r="A23" s="22" t="s">
        <v>7</v>
      </c>
      <c r="B23" s="46" t="s">
        <v>190</v>
      </c>
      <c r="C23" s="10" t="s">
        <v>9</v>
      </c>
      <c r="D23" s="51">
        <v>156</v>
      </c>
      <c r="E23" s="2">
        <v>23</v>
      </c>
      <c r="F23" s="2">
        <f t="shared" si="0"/>
        <v>3588</v>
      </c>
      <c r="G23" s="50">
        <f t="shared" si="1"/>
        <v>11.5</v>
      </c>
      <c r="K23" s="1"/>
      <c r="L23" s="42"/>
      <c r="M23" s="41"/>
    </row>
    <row r="24" spans="1:13" ht="12.75">
      <c r="A24" s="22" t="s">
        <v>7</v>
      </c>
      <c r="B24" s="46" t="s">
        <v>192</v>
      </c>
      <c r="C24" s="10" t="s">
        <v>9</v>
      </c>
      <c r="D24" s="51">
        <v>96</v>
      </c>
      <c r="E24" s="2">
        <v>25</v>
      </c>
      <c r="F24" s="2">
        <f t="shared" si="0"/>
        <v>2400</v>
      </c>
      <c r="G24" s="50">
        <f t="shared" si="1"/>
        <v>12.5</v>
      </c>
      <c r="K24" s="1"/>
      <c r="L24" s="42"/>
      <c r="M24" s="41"/>
    </row>
    <row r="25" spans="1:15" ht="12.75">
      <c r="A25" s="22" t="s">
        <v>7</v>
      </c>
      <c r="B25" s="46" t="s">
        <v>212</v>
      </c>
      <c r="C25" s="10" t="s">
        <v>9</v>
      </c>
      <c r="D25" s="51">
        <v>139</v>
      </c>
      <c r="E25" s="2">
        <v>30</v>
      </c>
      <c r="F25" s="2">
        <f t="shared" si="0"/>
        <v>4170</v>
      </c>
      <c r="G25" s="50">
        <f t="shared" si="1"/>
        <v>15</v>
      </c>
      <c r="K25" s="1"/>
      <c r="L25" s="42"/>
      <c r="M25" s="41"/>
      <c r="O25" s="41"/>
    </row>
    <row r="26" spans="1:15" ht="12.75">
      <c r="A26" s="22" t="s">
        <v>7</v>
      </c>
      <c r="B26" s="46" t="s">
        <v>224</v>
      </c>
      <c r="C26" s="10" t="s">
        <v>9</v>
      </c>
      <c r="D26" s="52">
        <v>168</v>
      </c>
      <c r="E26" s="2">
        <v>20</v>
      </c>
      <c r="F26" s="2">
        <f t="shared" si="0"/>
        <v>3360</v>
      </c>
      <c r="G26" s="50">
        <f t="shared" si="1"/>
        <v>10</v>
      </c>
      <c r="K26" s="1"/>
      <c r="N26" s="41"/>
      <c r="O26" s="1">
        <v>1</v>
      </c>
    </row>
    <row r="27" spans="1:13" ht="12.75">
      <c r="A27" s="22" t="s">
        <v>7</v>
      </c>
      <c r="B27" s="46" t="s">
        <v>225</v>
      </c>
      <c r="C27" s="10" t="s">
        <v>9</v>
      </c>
      <c r="D27" s="52">
        <v>194</v>
      </c>
      <c r="E27" s="2">
        <v>20</v>
      </c>
      <c r="F27" s="2">
        <f t="shared" si="0"/>
        <v>3880</v>
      </c>
      <c r="G27" s="50">
        <f t="shared" si="1"/>
        <v>10</v>
      </c>
      <c r="K27" s="1"/>
      <c r="M27" s="41"/>
    </row>
    <row r="28" spans="1:14" ht="12.75">
      <c r="A28" s="22" t="s">
        <v>7</v>
      </c>
      <c r="B28" s="46" t="s">
        <v>238</v>
      </c>
      <c r="C28" s="10" t="s">
        <v>9</v>
      </c>
      <c r="D28" s="51">
        <v>174</v>
      </c>
      <c r="E28" s="2">
        <v>30</v>
      </c>
      <c r="F28" s="2">
        <f t="shared" si="0"/>
        <v>5220</v>
      </c>
      <c r="G28" s="50">
        <f t="shared" si="1"/>
        <v>15</v>
      </c>
      <c r="K28" s="1"/>
      <c r="M28" s="41"/>
      <c r="N28" s="41"/>
    </row>
    <row r="29" spans="1:15" ht="12.75">
      <c r="A29" s="22" t="s">
        <v>7</v>
      </c>
      <c r="B29" s="46" t="s">
        <v>243</v>
      </c>
      <c r="C29" s="10" t="s">
        <v>9</v>
      </c>
      <c r="D29" s="51">
        <v>163</v>
      </c>
      <c r="E29" s="2">
        <v>35</v>
      </c>
      <c r="F29" s="2">
        <f t="shared" si="0"/>
        <v>5705</v>
      </c>
      <c r="G29" s="50">
        <f t="shared" si="1"/>
        <v>17.5</v>
      </c>
      <c r="K29" s="1"/>
      <c r="M29" s="41"/>
      <c r="O29" s="41"/>
    </row>
    <row r="30" spans="1:15" ht="12.75">
      <c r="A30" s="22" t="s">
        <v>7</v>
      </c>
      <c r="B30" s="46" t="s">
        <v>246</v>
      </c>
      <c r="C30" s="10" t="s">
        <v>9</v>
      </c>
      <c r="D30" s="52">
        <v>234</v>
      </c>
      <c r="E30" s="2">
        <v>40</v>
      </c>
      <c r="F30" s="2">
        <f t="shared" si="0"/>
        <v>9360</v>
      </c>
      <c r="G30" s="50">
        <f t="shared" si="1"/>
        <v>20</v>
      </c>
      <c r="J30" s="42"/>
      <c r="K30" s="41"/>
      <c r="O30" s="41"/>
    </row>
    <row r="31" spans="1:15" ht="12.75">
      <c r="A31" s="22" t="s">
        <v>7</v>
      </c>
      <c r="B31" s="46" t="s">
        <v>255</v>
      </c>
      <c r="C31" s="10" t="s">
        <v>9</v>
      </c>
      <c r="D31" s="52">
        <v>186</v>
      </c>
      <c r="E31" s="2">
        <v>35</v>
      </c>
      <c r="F31" s="2">
        <f t="shared" si="0"/>
        <v>6510</v>
      </c>
      <c r="G31" s="50">
        <f t="shared" si="1"/>
        <v>17.5</v>
      </c>
      <c r="J31" s="42"/>
      <c r="K31" s="41"/>
      <c r="M31" s="41"/>
      <c r="N31" s="41"/>
      <c r="O31" s="41"/>
    </row>
    <row r="32" spans="1:15" ht="12.75">
      <c r="A32" s="22" t="s">
        <v>7</v>
      </c>
      <c r="B32" s="46" t="s">
        <v>268</v>
      </c>
      <c r="C32" s="10" t="s">
        <v>9</v>
      </c>
      <c r="D32" s="52">
        <v>245</v>
      </c>
      <c r="E32" s="2">
        <v>35</v>
      </c>
      <c r="F32" s="2">
        <f t="shared" si="0"/>
        <v>8575</v>
      </c>
      <c r="G32" s="50">
        <f t="shared" si="1"/>
        <v>17.5</v>
      </c>
      <c r="J32" s="42"/>
      <c r="K32" s="41"/>
      <c r="N32" s="41"/>
      <c r="O32" s="41">
        <v>1</v>
      </c>
    </row>
    <row r="33" spans="1:15" ht="12.75">
      <c r="A33" s="22" t="s">
        <v>7</v>
      </c>
      <c r="B33" s="46" t="s">
        <v>278</v>
      </c>
      <c r="C33" s="10" t="s">
        <v>9</v>
      </c>
      <c r="D33" s="52">
        <v>219</v>
      </c>
      <c r="E33" s="2">
        <v>35</v>
      </c>
      <c r="F33" s="2">
        <f t="shared" si="0"/>
        <v>7665</v>
      </c>
      <c r="G33" s="50">
        <v>17.5</v>
      </c>
      <c r="J33" s="42"/>
      <c r="K33" s="41"/>
      <c r="M33" s="41"/>
      <c r="N33" s="41"/>
      <c r="O33" s="1">
        <v>1</v>
      </c>
    </row>
    <row r="34" spans="1:16" ht="12.75">
      <c r="A34" s="45" t="s">
        <v>7</v>
      </c>
      <c r="B34" s="46" t="s">
        <v>285</v>
      </c>
      <c r="C34" s="10" t="s">
        <v>9</v>
      </c>
      <c r="D34" s="52">
        <v>191</v>
      </c>
      <c r="E34" s="2">
        <v>35</v>
      </c>
      <c r="F34" s="2">
        <f t="shared" si="0"/>
        <v>6685</v>
      </c>
      <c r="G34" s="50">
        <v>17.5</v>
      </c>
      <c r="J34" s="42"/>
      <c r="K34" s="41"/>
      <c r="M34" s="41"/>
      <c r="O34" s="41"/>
      <c r="P34" s="43"/>
    </row>
    <row r="35" spans="1:17" ht="11.25">
      <c r="A35" s="45"/>
      <c r="B35" s="46" t="s">
        <v>308</v>
      </c>
      <c r="C35" s="10" t="s">
        <v>9</v>
      </c>
      <c r="D35" s="54" t="s">
        <v>338</v>
      </c>
      <c r="E35" s="2">
        <v>35</v>
      </c>
      <c r="F35" s="2">
        <f t="shared" si="0"/>
        <v>6825</v>
      </c>
      <c r="G35" s="50">
        <v>17.5</v>
      </c>
      <c r="H35" s="2">
        <v>17.5</v>
      </c>
      <c r="I35" s="2"/>
      <c r="J35" s="2"/>
      <c r="K35" s="42"/>
      <c r="M35" s="42"/>
      <c r="O35" s="41"/>
      <c r="P35" s="41"/>
      <c r="Q35" s="43"/>
    </row>
    <row r="36" spans="1:16" ht="12.75">
      <c r="A36" s="45"/>
      <c r="B36" s="46" t="s">
        <v>295</v>
      </c>
      <c r="C36" s="10" t="s">
        <v>9</v>
      </c>
      <c r="D36" s="52">
        <v>217</v>
      </c>
      <c r="E36" s="2">
        <v>32</v>
      </c>
      <c r="F36" s="2">
        <f t="shared" si="0"/>
        <v>6944</v>
      </c>
      <c r="G36" s="50">
        <v>16</v>
      </c>
      <c r="J36" s="42"/>
      <c r="K36" s="41"/>
      <c r="O36" s="41">
        <v>1</v>
      </c>
      <c r="P36" s="43"/>
    </row>
    <row r="37" spans="1:16" ht="12.75">
      <c r="A37" s="45"/>
      <c r="B37" s="46" t="s">
        <v>300</v>
      </c>
      <c r="C37" s="10" t="s">
        <v>9</v>
      </c>
      <c r="D37" s="52">
        <v>206</v>
      </c>
      <c r="E37" s="2">
        <v>35.8</v>
      </c>
      <c r="F37" s="2">
        <f t="shared" si="0"/>
        <v>7374.799999999999</v>
      </c>
      <c r="G37" s="50">
        <v>17.4</v>
      </c>
      <c r="J37" s="42"/>
      <c r="K37" s="41"/>
      <c r="M37" s="41"/>
      <c r="O37" s="41">
        <v>1</v>
      </c>
      <c r="P37" s="43"/>
    </row>
    <row r="38" spans="1:16" ht="12.75">
      <c r="A38" s="45"/>
      <c r="B38" s="46" t="s">
        <v>309</v>
      </c>
      <c r="C38" s="10" t="s">
        <v>9</v>
      </c>
      <c r="D38" s="52">
        <v>172</v>
      </c>
      <c r="E38" s="2">
        <v>35</v>
      </c>
      <c r="F38" s="2">
        <f t="shared" si="0"/>
        <v>6020</v>
      </c>
      <c r="G38" s="50">
        <v>17.5</v>
      </c>
      <c r="J38" s="42"/>
      <c r="K38" s="41"/>
      <c r="M38" s="41"/>
      <c r="O38" s="41">
        <v>3</v>
      </c>
      <c r="P38" s="43"/>
    </row>
    <row r="39" spans="1:16" ht="12.75">
      <c r="A39" s="45"/>
      <c r="B39" s="46" t="s">
        <v>318</v>
      </c>
      <c r="C39" s="10" t="s">
        <v>9</v>
      </c>
      <c r="D39" s="52">
        <v>125</v>
      </c>
      <c r="E39" s="2">
        <v>74</v>
      </c>
      <c r="F39" s="2">
        <f t="shared" si="0"/>
        <v>9250</v>
      </c>
      <c r="G39" s="50">
        <v>22.2</v>
      </c>
      <c r="J39" s="42"/>
      <c r="K39" s="41"/>
      <c r="M39" s="41"/>
      <c r="N39" s="1">
        <v>1</v>
      </c>
      <c r="O39" s="41">
        <v>2</v>
      </c>
      <c r="P39" s="43"/>
    </row>
    <row r="40" spans="1:16" ht="12.75">
      <c r="A40" s="45"/>
      <c r="B40" s="46" t="s">
        <v>322</v>
      </c>
      <c r="C40" s="10" t="s">
        <v>9</v>
      </c>
      <c r="D40" s="52">
        <v>145</v>
      </c>
      <c r="E40" s="2">
        <v>74</v>
      </c>
      <c r="F40" s="2">
        <f t="shared" si="0"/>
        <v>10730</v>
      </c>
      <c r="G40" s="50">
        <v>22.2</v>
      </c>
      <c r="J40" s="42"/>
      <c r="K40" s="41"/>
      <c r="M40" s="41"/>
      <c r="O40" s="41"/>
      <c r="P40" s="43"/>
    </row>
    <row r="41" spans="1:16" ht="12.75">
      <c r="A41" s="45"/>
      <c r="B41" s="46" t="s">
        <v>328</v>
      </c>
      <c r="C41" s="10" t="s">
        <v>9</v>
      </c>
      <c r="D41" s="52">
        <v>102</v>
      </c>
      <c r="E41" s="2">
        <v>74</v>
      </c>
      <c r="F41" s="2">
        <f t="shared" si="0"/>
        <v>7548</v>
      </c>
      <c r="G41" s="50">
        <v>22.2</v>
      </c>
      <c r="J41" s="42"/>
      <c r="K41" s="41"/>
      <c r="M41" s="41"/>
      <c r="O41" s="41"/>
      <c r="P41" s="43"/>
    </row>
    <row r="42" spans="1:16" ht="12.75">
      <c r="A42" s="45"/>
      <c r="B42" s="46" t="s">
        <v>334</v>
      </c>
      <c r="C42" s="10" t="s">
        <v>9</v>
      </c>
      <c r="D42" s="52">
        <v>141</v>
      </c>
      <c r="E42" s="2">
        <v>74</v>
      </c>
      <c r="F42" s="2">
        <f t="shared" si="0"/>
        <v>10434</v>
      </c>
      <c r="G42" s="50">
        <v>22.2</v>
      </c>
      <c r="J42" s="42"/>
      <c r="K42" s="41"/>
      <c r="M42" s="41"/>
      <c r="O42" s="41"/>
      <c r="P42" s="43"/>
    </row>
    <row r="43" spans="4:6" ht="12.75">
      <c r="D43" s="10"/>
      <c r="E43" s="10"/>
      <c r="F43" s="10"/>
    </row>
    <row r="44" spans="4:6" ht="12.75">
      <c r="D44" s="10"/>
      <c r="E44" s="10"/>
      <c r="F44" s="10"/>
    </row>
    <row r="45" spans="4:6" ht="12.75">
      <c r="D45" s="10"/>
      <c r="E45" s="10"/>
      <c r="F45" s="10"/>
    </row>
    <row r="46" spans="4:6" ht="12.75">
      <c r="D46" s="10"/>
      <c r="E46" s="10"/>
      <c r="F46" s="10"/>
    </row>
    <row r="47" spans="4:6" ht="12.75">
      <c r="D47" s="10"/>
      <c r="E47" s="10"/>
      <c r="F47" s="10"/>
    </row>
    <row r="48" spans="4:6" ht="12.75">
      <c r="D48" s="10"/>
      <c r="E48" s="10"/>
      <c r="F48" s="10"/>
    </row>
    <row r="49" spans="4:13" ht="12.75">
      <c r="D49" s="10"/>
      <c r="E49" s="10"/>
      <c r="F49" s="10"/>
      <c r="M49" s="10"/>
    </row>
    <row r="50" spans="4:13" ht="12.75">
      <c r="D50" s="10"/>
      <c r="E50" s="10"/>
      <c r="F50" s="10"/>
      <c r="M50" s="10"/>
    </row>
    <row r="51" spans="4:13" ht="12.75">
      <c r="D51" s="10"/>
      <c r="E51" s="10"/>
      <c r="F51" s="10"/>
      <c r="M51" s="10"/>
    </row>
    <row r="52" spans="4:13" ht="12.75">
      <c r="D52" s="10"/>
      <c r="E52" s="10"/>
      <c r="F52" s="10"/>
      <c r="M52" s="10"/>
    </row>
    <row r="53" spans="4:13" ht="12.75">
      <c r="D53" s="10"/>
      <c r="E53" s="10"/>
      <c r="F53" s="10"/>
      <c r="M53" s="10"/>
    </row>
    <row r="54" spans="4:13" ht="12.75">
      <c r="D54" s="10"/>
      <c r="E54" s="10"/>
      <c r="F54" s="10"/>
      <c r="M54" s="10"/>
    </row>
    <row r="55" spans="4:13" ht="12.75">
      <c r="D55" s="10"/>
      <c r="E55" s="10"/>
      <c r="F55" s="10"/>
      <c r="M55" s="10"/>
    </row>
    <row r="56" spans="4:6" ht="12.75">
      <c r="D56" s="10"/>
      <c r="E56" s="10"/>
      <c r="F56" s="10"/>
    </row>
    <row r="57" spans="4:6" ht="12.75">
      <c r="D57" s="10"/>
      <c r="E57" s="10"/>
      <c r="F57" s="10"/>
    </row>
    <row r="58" spans="4:6" ht="12.75">
      <c r="D58" s="10"/>
      <c r="E58" s="10"/>
      <c r="F58" s="10"/>
    </row>
    <row r="59" spans="4:6" ht="12.75">
      <c r="D59" s="10"/>
      <c r="E59" s="10"/>
      <c r="F59" s="10"/>
    </row>
    <row r="60" spans="4:6" ht="12.75">
      <c r="D60" s="10"/>
      <c r="E60" s="10"/>
      <c r="F60" s="10"/>
    </row>
    <row r="61" spans="4:6" ht="12.75">
      <c r="D61" s="10"/>
      <c r="E61" s="10"/>
      <c r="F61" s="10"/>
    </row>
    <row r="63" ht="12.75">
      <c r="E63" s="10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39"/>
  <sheetViews>
    <sheetView zoomScalePageLayoutView="0" workbookViewId="0" topLeftCell="A70">
      <selection activeCell="C117" sqref="C117"/>
    </sheetView>
  </sheetViews>
  <sheetFormatPr defaultColWidth="9.140625" defaultRowHeight="12.75"/>
  <cols>
    <col min="1" max="1" width="3.8515625" style="33" customWidth="1"/>
    <col min="2" max="2" width="1.1484375" style="3" customWidth="1"/>
    <col min="3" max="3" width="42.28125" style="27" customWidth="1"/>
    <col min="4" max="4" width="10.00390625" style="27" customWidth="1"/>
    <col min="5" max="5" width="6.140625" style="13" customWidth="1"/>
    <col min="6" max="6" width="8.7109375" style="40" customWidth="1"/>
    <col min="7" max="7" width="12.57421875" style="40" customWidth="1"/>
    <col min="8" max="8" width="9.140625" style="28" customWidth="1"/>
  </cols>
  <sheetData>
    <row r="3" spans="1:8" s="30" customFormat="1" ht="12.75">
      <c r="A3" s="32"/>
      <c r="C3" s="30" t="s">
        <v>180</v>
      </c>
      <c r="D3" s="30" t="s">
        <v>181</v>
      </c>
      <c r="E3" s="29" t="s">
        <v>182</v>
      </c>
      <c r="F3" s="39" t="s">
        <v>183</v>
      </c>
      <c r="G3" s="39" t="s">
        <v>184</v>
      </c>
      <c r="H3" s="34"/>
    </row>
    <row r="4" spans="1:7" ht="12.75">
      <c r="A4" s="33">
        <v>1</v>
      </c>
      <c r="B4" s="31" t="s">
        <v>185</v>
      </c>
      <c r="C4" s="27" t="str">
        <f>FOND2009!B2</f>
        <v>Acta Interdisciplinaria Archaeologica III.</v>
      </c>
      <c r="D4" s="27" t="str">
        <f>FOND2009!A2</f>
        <v>_</v>
      </c>
      <c r="E4" s="13">
        <f>FOND2009!D2</f>
        <v>29</v>
      </c>
      <c r="F4" s="40">
        <f>FOND2009!G2</f>
        <v>9</v>
      </c>
      <c r="G4" s="40">
        <f>zostava!E4*zostava!F4</f>
        <v>261</v>
      </c>
    </row>
    <row r="5" spans="1:7" ht="12.75">
      <c r="A5" s="33">
        <v>2</v>
      </c>
      <c r="B5" s="31" t="s">
        <v>185</v>
      </c>
      <c r="C5" s="27" t="str">
        <f>FOND2009!B3</f>
        <v>Acta Interdisciplinaria Archaeologica V. /Archeologia-Geofyzika-Archeometria/</v>
      </c>
      <c r="D5" s="27" t="str">
        <f>FOND2009!A3</f>
        <v>_</v>
      </c>
      <c r="E5" s="13">
        <f>FOND2009!D3</f>
        <v>124</v>
      </c>
      <c r="F5" s="40">
        <f>FOND2009!G3</f>
        <v>3.5</v>
      </c>
      <c r="G5" s="40">
        <f>zostava!E5*zostava!F5</f>
        <v>434</v>
      </c>
    </row>
    <row r="6" spans="1:7" ht="12.75">
      <c r="A6" s="33">
        <v>3</v>
      </c>
      <c r="B6" s="31" t="s">
        <v>185</v>
      </c>
      <c r="C6" s="27" t="str">
        <f>FOND2009!B4</f>
        <v>Actes du XII Congres U.I.S.P.P.  1. zv.</v>
      </c>
      <c r="D6" s="27" t="str">
        <f>FOND2009!A4</f>
        <v>_</v>
      </c>
      <c r="E6" s="13">
        <f>FOND2009!D4</f>
        <v>74</v>
      </c>
      <c r="F6" s="40">
        <f>FOND2009!G4</f>
        <v>10</v>
      </c>
      <c r="G6" s="40">
        <f>zostava!E6*zostava!F6</f>
        <v>740</v>
      </c>
    </row>
    <row r="7" spans="1:7" ht="12.75">
      <c r="A7" s="33">
        <v>4</v>
      </c>
      <c r="B7" s="31" t="s">
        <v>185</v>
      </c>
      <c r="C7" s="27" t="str">
        <f>FOND2009!B5</f>
        <v>Actes du XII Congres U.I.S.P.P.  2. zv.</v>
      </c>
      <c r="D7" s="27" t="str">
        <f>FOND2009!A5</f>
        <v>_</v>
      </c>
      <c r="E7" s="13">
        <f>FOND2009!D5</f>
        <v>73</v>
      </c>
      <c r="F7" s="40">
        <f>FOND2009!G5</f>
        <v>10</v>
      </c>
      <c r="G7" s="40">
        <f>zostava!E7*zostava!F7</f>
        <v>730</v>
      </c>
    </row>
    <row r="8" spans="1:7" ht="12.75">
      <c r="A8" s="33">
        <v>5</v>
      </c>
      <c r="B8" s="31" t="s">
        <v>185</v>
      </c>
      <c r="C8" s="27" t="str">
        <f>FOND2009!B6</f>
        <v>Actes du XII Congres U.I.S.P.P.  3. zv.</v>
      </c>
      <c r="D8" s="27" t="str">
        <f>FOND2009!A6</f>
        <v>_</v>
      </c>
      <c r="E8" s="13">
        <f>FOND2009!D6</f>
        <v>67</v>
      </c>
      <c r="F8" s="40">
        <f>FOND2009!G6</f>
        <v>9</v>
      </c>
      <c r="G8" s="40">
        <f>zostava!E8*zostava!F8</f>
        <v>603</v>
      </c>
    </row>
    <row r="9" spans="1:7" ht="12.75">
      <c r="A9" s="33">
        <v>6</v>
      </c>
      <c r="B9" s="31" t="s">
        <v>185</v>
      </c>
      <c r="C9" s="27" t="str">
        <f>FOND2009!B7</f>
        <v>Actes du XII Congres U.I.S.P.P.  4. zv.</v>
      </c>
      <c r="D9" s="27" t="str">
        <f>FOND2009!A7</f>
        <v>_</v>
      </c>
      <c r="E9" s="13">
        <f>FOND2009!D7</f>
        <v>48</v>
      </c>
      <c r="F9" s="40">
        <f>FOND2009!G7</f>
        <v>15</v>
      </c>
      <c r="G9" s="40">
        <f>zostava!E9*zostava!F9</f>
        <v>720</v>
      </c>
    </row>
    <row r="10" spans="1:7" ht="12.75">
      <c r="A10" s="33">
        <v>7</v>
      </c>
      <c r="B10" s="31" t="s">
        <v>185</v>
      </c>
      <c r="C10" s="27" t="str">
        <f>FOND2009!B8</f>
        <v>Aktuelle Probleme der Erforschung der Frühbronzezeit in Bohmen und Mähren und in der Slowakei.</v>
      </c>
      <c r="D10" s="27" t="str">
        <f>FOND2009!A8</f>
        <v>_</v>
      </c>
      <c r="E10" s="13">
        <f>FOND2009!D8</f>
        <v>96</v>
      </c>
      <c r="F10" s="40">
        <f>FOND2009!G8</f>
        <v>14</v>
      </c>
      <c r="G10" s="40">
        <f>zostava!E10*zostava!F10</f>
        <v>1344</v>
      </c>
    </row>
    <row r="11" spans="1:7" ht="12.75">
      <c r="A11" s="33">
        <v>8</v>
      </c>
      <c r="B11" s="31" t="s">
        <v>185</v>
      </c>
      <c r="C11" s="27" t="e">
        <f>FOND2009!#REF!</f>
        <v>#REF!</v>
      </c>
      <c r="E11" s="13" t="e">
        <f>FOND2009!#REF!</f>
        <v>#REF!</v>
      </c>
      <c r="F11" s="40" t="e">
        <f>FOND2009!#REF!</f>
        <v>#REF!</v>
      </c>
      <c r="G11" s="40" t="e">
        <f>zostava!E11*zostava!F11</f>
        <v>#REF!</v>
      </c>
    </row>
    <row r="12" spans="1:7" ht="12.75">
      <c r="A12" s="33">
        <v>9</v>
      </c>
      <c r="B12" s="31" t="s">
        <v>185</v>
      </c>
      <c r="C12" s="27" t="str">
        <f>FOND2009!B9</f>
        <v>Archaeologia Historica 22/1997.</v>
      </c>
      <c r="D12" s="27" t="str">
        <f>FOND2009!A9</f>
        <v>_</v>
      </c>
      <c r="E12" s="13">
        <f>FOND2009!D9</f>
        <v>48</v>
      </c>
      <c r="F12" s="40">
        <f>FOND2009!G9</f>
        <v>25</v>
      </c>
      <c r="G12" s="40">
        <f>zostava!E12*zostava!F12</f>
        <v>1200</v>
      </c>
    </row>
    <row r="13" spans="1:7" ht="12.75">
      <c r="A13" s="33">
        <v>10</v>
      </c>
      <c r="B13" s="31" t="s">
        <v>185</v>
      </c>
      <c r="C13" s="27" t="e">
        <f>FOND2009!#REF!</f>
        <v>#REF!</v>
      </c>
      <c r="D13" s="27" t="e">
        <f>FOND2009!#REF!</f>
        <v>#REF!</v>
      </c>
      <c r="E13" s="13" t="e">
        <f>FOND2009!#REF!</f>
        <v>#REF!</v>
      </c>
      <c r="F13" s="40" t="e">
        <f>FOND2009!#REF!</f>
        <v>#REF!</v>
      </c>
      <c r="G13" s="40" t="e">
        <f>zostava!E13*zostava!F13</f>
        <v>#REF!</v>
      </c>
    </row>
    <row r="14" spans="1:7" ht="12.75">
      <c r="A14" s="33">
        <v>11</v>
      </c>
      <c r="B14" s="31" t="s">
        <v>185</v>
      </c>
      <c r="C14" s="27" t="str">
        <f>FOND2009!B10</f>
        <v>Archaeologia Historica 31/2006.</v>
      </c>
      <c r="D14" s="27" t="str">
        <f>FOND2009!A10</f>
        <v>_</v>
      </c>
      <c r="E14" s="13">
        <f>FOND2009!D10</f>
        <v>31</v>
      </c>
      <c r="F14" s="40">
        <f>FOND2009!G10</f>
        <v>30</v>
      </c>
      <c r="G14" s="40">
        <f>zostava!E14*zostava!F14</f>
        <v>930</v>
      </c>
    </row>
    <row r="15" spans="1:7" ht="12.75">
      <c r="A15" s="33">
        <v>12</v>
      </c>
      <c r="B15" s="31" t="s">
        <v>185</v>
      </c>
      <c r="C15" s="27" t="str">
        <f>FOND2009!B11</f>
        <v>Archaeologia Historica 33/2008.</v>
      </c>
      <c r="E15" s="13">
        <f>FOND2009!D11</f>
        <v>138</v>
      </c>
      <c r="F15" s="40">
        <f>FOND2009!G11</f>
        <v>21</v>
      </c>
      <c r="G15" s="40">
        <f>zostava!E15*zostava!F15</f>
        <v>2898</v>
      </c>
    </row>
    <row r="16" spans="1:7" ht="12.75">
      <c r="A16" s="33">
        <v>13</v>
      </c>
      <c r="B16" s="31" t="s">
        <v>185</v>
      </c>
      <c r="C16" s="27" t="e">
        <f>FOND2009!#REF!</f>
        <v>#REF!</v>
      </c>
      <c r="D16" s="27" t="e">
        <f>FOND2009!#REF!</f>
        <v>#REF!</v>
      </c>
      <c r="E16" s="13" t="e">
        <f>FOND2009!#REF!</f>
        <v>#REF!</v>
      </c>
      <c r="F16" s="40" t="e">
        <f>FOND2009!#REF!</f>
        <v>#REF!</v>
      </c>
      <c r="G16" s="40" t="e">
        <f>zostava!E16*zostava!F16</f>
        <v>#REF!</v>
      </c>
    </row>
    <row r="17" spans="1:7" ht="12.75">
      <c r="A17" s="33">
        <v>14</v>
      </c>
      <c r="B17" s="31" t="s">
        <v>185</v>
      </c>
      <c r="C17" s="27" t="str">
        <f>FOND2009!B18</f>
        <v>Archeológia na prahu histórie</v>
      </c>
      <c r="D17" s="27">
        <f>FOND2009!A18</f>
        <v>0</v>
      </c>
      <c r="E17" s="13">
        <f>FOND2009!D18</f>
        <v>114</v>
      </c>
      <c r="F17" s="40">
        <f>FOND2009!G18</f>
        <v>24</v>
      </c>
      <c r="G17" s="40">
        <f>zostava!E17*zostava!F17</f>
        <v>2736</v>
      </c>
    </row>
    <row r="18" spans="1:7" ht="12.75">
      <c r="A18" s="33">
        <v>15</v>
      </c>
      <c r="B18" s="31" t="s">
        <v>185</v>
      </c>
      <c r="C18" s="27" t="str">
        <f>FOND2009!B19</f>
        <v>Archeológia-História-Geografia. /Archeológia/</v>
      </c>
      <c r="D18" s="27" t="str">
        <f>FOND2009!A19</f>
        <v>_</v>
      </c>
      <c r="E18" s="13">
        <f>FOND2009!D19</f>
        <v>97</v>
      </c>
      <c r="F18" s="40">
        <f>FOND2009!G19</f>
        <v>1.5</v>
      </c>
      <c r="G18" s="40">
        <f>zostava!E18*zostava!F18</f>
        <v>145.5</v>
      </c>
    </row>
    <row r="19" spans="1:7" ht="12.75">
      <c r="A19" s="33">
        <v>16</v>
      </c>
      <c r="B19" s="31" t="s">
        <v>185</v>
      </c>
      <c r="C19" s="27" t="str">
        <f>FOND2009!B20</f>
        <v>Archeológia-História-Geografia. /Geografia/</v>
      </c>
      <c r="D19" s="27" t="str">
        <f>FOND2009!A20</f>
        <v>_</v>
      </c>
      <c r="E19" s="13">
        <f>FOND2009!D20</f>
        <v>56</v>
      </c>
      <c r="F19" s="40">
        <f>FOND2009!G20</f>
        <v>3</v>
      </c>
      <c r="G19" s="40">
        <f>zostava!E19*zostava!F19</f>
        <v>168</v>
      </c>
    </row>
    <row r="20" spans="1:7" ht="12.75">
      <c r="A20" s="33">
        <v>17</v>
      </c>
      <c r="B20" s="31" t="s">
        <v>185</v>
      </c>
      <c r="C20" s="27" t="str">
        <f>FOND2009!B21</f>
        <v>Archeológia-História-Geografia. /História/</v>
      </c>
      <c r="D20" s="27" t="str">
        <f>FOND2009!A21</f>
        <v>_</v>
      </c>
      <c r="E20" s="13">
        <f>FOND2009!D21</f>
        <v>38</v>
      </c>
      <c r="F20" s="40">
        <f>FOND2009!G21</f>
        <v>3</v>
      </c>
      <c r="G20" s="40">
        <f>zostava!E20*zostava!F20</f>
        <v>114</v>
      </c>
    </row>
    <row r="21" spans="1:7" ht="12.75">
      <c r="A21" s="33">
        <v>18</v>
      </c>
      <c r="B21" s="31" t="s">
        <v>185</v>
      </c>
      <c r="C21" s="27" t="str">
        <f>FOND2009!B23</f>
        <v>Archeologická topografia Bratislavy.</v>
      </c>
      <c r="D21" s="27" t="str">
        <f>FOND2009!A23</f>
        <v>_</v>
      </c>
      <c r="E21" s="13">
        <f>FOND2009!D23</f>
        <v>75</v>
      </c>
      <c r="F21" s="40">
        <f>FOND2009!G23</f>
        <v>6.5</v>
      </c>
      <c r="G21" s="40">
        <f>zostava!E21*zostava!F21</f>
        <v>487.5</v>
      </c>
    </row>
    <row r="22" spans="1:7" ht="12.75">
      <c r="A22" s="33">
        <v>19</v>
      </c>
      <c r="B22" s="31" t="s">
        <v>185</v>
      </c>
      <c r="C22" s="27" t="e">
        <f>FOND2009!#REF!</f>
        <v>#REF!</v>
      </c>
      <c r="D22" s="27" t="e">
        <f>FOND2009!#REF!</f>
        <v>#REF!</v>
      </c>
      <c r="E22" s="13" t="e">
        <f>FOND2009!#REF!</f>
        <v>#REF!</v>
      </c>
      <c r="F22" s="40" t="e">
        <f>FOND2009!#REF!</f>
        <v>#REF!</v>
      </c>
      <c r="G22" s="40" t="e">
        <f>zostava!E22*zostava!F22</f>
        <v>#REF!</v>
      </c>
    </row>
    <row r="23" spans="1:7" ht="12.75">
      <c r="A23" s="33">
        <v>20</v>
      </c>
      <c r="B23" s="31" t="s">
        <v>185</v>
      </c>
      <c r="C23" s="27" t="str">
        <f>FOND2009!B24</f>
        <v>Archeologická topografia Košice.</v>
      </c>
      <c r="D23" s="27" t="str">
        <f>FOND2009!A24</f>
        <v>_</v>
      </c>
      <c r="E23" s="13">
        <f>FOND2009!D24</f>
        <v>130</v>
      </c>
      <c r="F23" s="40">
        <f>FOND2009!G24</f>
        <v>6.5</v>
      </c>
      <c r="G23" s="40">
        <f>zostava!E23*zostava!F23</f>
        <v>845</v>
      </c>
    </row>
    <row r="24" spans="1:7" ht="12.75">
      <c r="A24" s="33">
        <v>21</v>
      </c>
      <c r="B24" s="31" t="s">
        <v>185</v>
      </c>
      <c r="C24" s="27" t="str">
        <f>FOND2009!B25</f>
        <v>Archeologické pamiatky a súčasnosť.</v>
      </c>
      <c r="D24" s="27" t="str">
        <f>FOND2009!A25</f>
        <v>_</v>
      </c>
      <c r="E24" s="13">
        <f>FOND2009!D25</f>
        <v>82</v>
      </c>
      <c r="F24" s="40">
        <f>FOND2009!G25</f>
        <v>1.5</v>
      </c>
      <c r="G24" s="40">
        <f>zostava!E24*zostava!F24</f>
        <v>123</v>
      </c>
    </row>
    <row r="25" spans="1:7" ht="12.75">
      <c r="A25" s="33">
        <v>22</v>
      </c>
      <c r="B25" s="31" t="s">
        <v>185</v>
      </c>
      <c r="C25" s="27" t="str">
        <f>FOND2009!B26</f>
        <v>Archeologičeskije vesti.</v>
      </c>
      <c r="D25" s="27" t="str">
        <f>FOND2009!A26</f>
        <v>_</v>
      </c>
      <c r="E25" s="13">
        <f>FOND2009!D26</f>
        <v>72</v>
      </c>
      <c r="F25" s="40">
        <f>FOND2009!G26</f>
        <v>3</v>
      </c>
      <c r="G25" s="40">
        <f>zostava!E25*zostava!F25</f>
        <v>216</v>
      </c>
    </row>
    <row r="26" spans="1:7" ht="12.75">
      <c r="A26" s="33">
        <v>23</v>
      </c>
      <c r="B26" s="31" t="s">
        <v>185</v>
      </c>
      <c r="C26" s="27" t="str">
        <f>FOND2009!B27</f>
        <v>AVANS    1975.</v>
      </c>
      <c r="D26" s="27" t="str">
        <f>FOND2009!A27</f>
        <v>_</v>
      </c>
      <c r="E26" s="13">
        <f>FOND2009!D27</f>
        <v>60</v>
      </c>
      <c r="F26" s="40">
        <f>FOND2009!G27</f>
        <v>2</v>
      </c>
      <c r="G26" s="40">
        <f>zostava!E26*zostava!F26</f>
        <v>120</v>
      </c>
    </row>
    <row r="27" spans="1:7" ht="12.75">
      <c r="A27" s="33">
        <v>24</v>
      </c>
      <c r="B27" s="31" t="s">
        <v>185</v>
      </c>
      <c r="C27" s="27" t="str">
        <f>FOND2009!B28</f>
        <v>AVANS    1976.</v>
      </c>
      <c r="D27" s="27" t="str">
        <f>FOND2009!A28</f>
        <v>_</v>
      </c>
      <c r="E27" s="13">
        <f>FOND2009!D28</f>
        <v>65</v>
      </c>
      <c r="F27" s="40">
        <f>FOND2009!G28</f>
        <v>2.5</v>
      </c>
      <c r="G27" s="40">
        <f>zostava!E27*zostava!F27</f>
        <v>162.5</v>
      </c>
    </row>
    <row r="28" spans="1:7" ht="12.75">
      <c r="A28" s="33">
        <v>25</v>
      </c>
      <c r="B28" s="31" t="s">
        <v>185</v>
      </c>
      <c r="C28" s="27" t="str">
        <f>FOND2009!B29</f>
        <v>AVANS    1977.</v>
      </c>
      <c r="D28" s="27" t="str">
        <f>FOND2009!A29</f>
        <v>_</v>
      </c>
      <c r="E28" s="13">
        <f>FOND2009!D29</f>
        <v>72</v>
      </c>
      <c r="F28" s="40">
        <f>FOND2009!G29</f>
        <v>2.5</v>
      </c>
      <c r="G28" s="40">
        <f>zostava!E28*zostava!F28</f>
        <v>180</v>
      </c>
    </row>
    <row r="29" spans="1:7" ht="12.75">
      <c r="A29" s="33">
        <v>26</v>
      </c>
      <c r="B29" s="31" t="s">
        <v>185</v>
      </c>
      <c r="C29" s="27" t="str">
        <f>FOND2009!B30</f>
        <v>AVANS    1978.</v>
      </c>
      <c r="D29" s="27" t="str">
        <f>FOND2009!A30</f>
        <v>_</v>
      </c>
      <c r="E29" s="13">
        <f>FOND2009!D30</f>
        <v>77</v>
      </c>
      <c r="F29" s="40">
        <f>FOND2009!G30</f>
        <v>1.5</v>
      </c>
      <c r="G29" s="40">
        <f>zostava!E29*zostava!F29</f>
        <v>115.5</v>
      </c>
    </row>
    <row r="30" spans="1:7" ht="12.75">
      <c r="A30" s="33">
        <v>27</v>
      </c>
      <c r="B30" s="31" t="s">
        <v>185</v>
      </c>
      <c r="C30" s="27" t="str">
        <f>FOND2009!B31</f>
        <v>AVANS    1979.</v>
      </c>
      <c r="D30" s="27" t="str">
        <f>FOND2009!A31</f>
        <v>_</v>
      </c>
      <c r="E30" s="13">
        <f>FOND2009!D31</f>
        <v>70</v>
      </c>
      <c r="F30" s="40">
        <f>FOND2009!G31</f>
        <v>1.5</v>
      </c>
      <c r="G30" s="40">
        <f>zostava!E30*zostava!F30</f>
        <v>105</v>
      </c>
    </row>
    <row r="31" spans="1:7" ht="12.75">
      <c r="A31" s="33">
        <v>28</v>
      </c>
      <c r="B31" s="31" t="s">
        <v>185</v>
      </c>
      <c r="C31" s="27" t="str">
        <f>FOND2009!B32</f>
        <v>AVANS    1989.</v>
      </c>
      <c r="D31" s="27" t="str">
        <f>FOND2009!A32</f>
        <v>_</v>
      </c>
      <c r="E31" s="13">
        <f>FOND2009!D32</f>
        <v>23</v>
      </c>
      <c r="F31" s="40">
        <f>FOND2009!G32</f>
        <v>10</v>
      </c>
      <c r="G31" s="40">
        <f>zostava!E31*zostava!F31</f>
        <v>230</v>
      </c>
    </row>
    <row r="32" spans="1:7" ht="12.75">
      <c r="A32" s="33">
        <v>29</v>
      </c>
      <c r="B32" s="31" t="s">
        <v>185</v>
      </c>
      <c r="C32" s="27" t="str">
        <f>FOND2009!B33</f>
        <v>AVANS    1990.</v>
      </c>
      <c r="D32" s="27" t="str">
        <f>FOND2009!A33</f>
        <v>_</v>
      </c>
      <c r="E32" s="13">
        <f>FOND2009!D33</f>
        <v>50</v>
      </c>
      <c r="F32" s="40">
        <f>FOND2009!G33</f>
        <v>10</v>
      </c>
      <c r="G32" s="40">
        <f>zostava!E32*zostava!F32</f>
        <v>500</v>
      </c>
    </row>
    <row r="33" spans="1:7" ht="12.75">
      <c r="A33" s="33">
        <v>30</v>
      </c>
      <c r="B33" s="31" t="s">
        <v>185</v>
      </c>
      <c r="C33" s="27" t="e">
        <f>FOND2009!#REF!</f>
        <v>#REF!</v>
      </c>
      <c r="D33" s="27" t="e">
        <f>FOND2009!#REF!</f>
        <v>#REF!</v>
      </c>
      <c r="E33" s="13" t="e">
        <f>FOND2009!#REF!</f>
        <v>#REF!</v>
      </c>
      <c r="F33" s="40" t="e">
        <f>FOND2009!#REF!</f>
        <v>#REF!</v>
      </c>
      <c r="G33" s="40" t="e">
        <f>zostava!E33*zostava!F33</f>
        <v>#REF!</v>
      </c>
    </row>
    <row r="34" spans="1:7" ht="12.75">
      <c r="A34" s="33">
        <v>31</v>
      </c>
      <c r="B34" s="31" t="s">
        <v>185</v>
      </c>
      <c r="C34" s="27" t="str">
        <f>FOND2009!B34</f>
        <v>AVANS    1991.</v>
      </c>
      <c r="D34" s="27" t="str">
        <f>FOND2009!A34</f>
        <v>_</v>
      </c>
      <c r="E34" s="13">
        <f>FOND2009!D34</f>
        <v>30</v>
      </c>
      <c r="F34" s="40">
        <f>FOND2009!G34</f>
        <v>13</v>
      </c>
      <c r="G34" s="40">
        <f>zostava!E34*zostava!F34</f>
        <v>390</v>
      </c>
    </row>
    <row r="35" spans="1:7" ht="12.75">
      <c r="A35" s="33">
        <v>32</v>
      </c>
      <c r="B35" s="31" t="s">
        <v>185</v>
      </c>
      <c r="C35" s="27" t="e">
        <f>FOND2009!#REF!</f>
        <v>#REF!</v>
      </c>
      <c r="D35" s="27" t="e">
        <f>FOND2009!#REF!</f>
        <v>#REF!</v>
      </c>
      <c r="E35" s="13" t="e">
        <f>FOND2009!#REF!</f>
        <v>#REF!</v>
      </c>
      <c r="F35" s="40" t="e">
        <f>FOND2009!#REF!</f>
        <v>#REF!</v>
      </c>
      <c r="G35" s="40" t="e">
        <f>zostava!E35*zostava!F35</f>
        <v>#REF!</v>
      </c>
    </row>
    <row r="36" spans="1:7" ht="12.75">
      <c r="A36" s="33">
        <v>33</v>
      </c>
      <c r="B36" s="31" t="s">
        <v>185</v>
      </c>
      <c r="C36" s="27" t="str">
        <f>FOND2009!B35</f>
        <v>AVANS    1996.</v>
      </c>
      <c r="D36" s="27" t="str">
        <f>FOND2009!A35</f>
        <v>_</v>
      </c>
      <c r="E36" s="13">
        <f>FOND2009!D35</f>
        <v>71</v>
      </c>
      <c r="F36" s="40">
        <f>FOND2009!G35</f>
        <v>7.5</v>
      </c>
      <c r="G36" s="40">
        <f>zostava!E36*zostava!F36</f>
        <v>532.5</v>
      </c>
    </row>
    <row r="37" spans="1:7" ht="12.75">
      <c r="A37" s="33">
        <v>34</v>
      </c>
      <c r="B37" s="31" t="s">
        <v>185</v>
      </c>
      <c r="C37" s="27" t="str">
        <f>FOND2009!B36</f>
        <v>AVANS    1997.</v>
      </c>
      <c r="D37" s="27" t="str">
        <f>FOND2009!A36</f>
        <v>_</v>
      </c>
      <c r="E37" s="13">
        <f>FOND2009!D36</f>
        <v>99</v>
      </c>
      <c r="F37" s="40">
        <f>FOND2009!G36</f>
        <v>9</v>
      </c>
      <c r="G37" s="40">
        <f>zostava!E37*zostava!F37</f>
        <v>891</v>
      </c>
    </row>
    <row r="38" spans="1:7" ht="12.75">
      <c r="A38" s="33">
        <v>35</v>
      </c>
      <c r="B38" s="31" t="s">
        <v>185</v>
      </c>
      <c r="C38" s="27" t="str">
        <f>FOND2009!B37</f>
        <v>AVANS    1998.</v>
      </c>
      <c r="D38" s="27" t="str">
        <f>FOND2009!A37</f>
        <v>_</v>
      </c>
      <c r="E38" s="13">
        <f>FOND2009!D37</f>
        <v>120</v>
      </c>
      <c r="F38" s="40">
        <f>FOND2009!G37</f>
        <v>9</v>
      </c>
      <c r="G38" s="40">
        <f>zostava!E38*zostava!F38</f>
        <v>1080</v>
      </c>
    </row>
    <row r="39" spans="1:7" ht="12.75">
      <c r="A39" s="33">
        <v>36</v>
      </c>
      <c r="B39" s="31" t="s">
        <v>185</v>
      </c>
      <c r="C39" s="27" t="str">
        <f>FOND2009!B38</f>
        <v>AVANS    1999.</v>
      </c>
      <c r="D39" s="27" t="str">
        <f>FOND2009!A38</f>
        <v>_</v>
      </c>
      <c r="E39" s="13">
        <f>FOND2009!D38</f>
        <v>107</v>
      </c>
      <c r="F39" s="40">
        <f>FOND2009!G38</f>
        <v>9.5</v>
      </c>
      <c r="G39" s="40">
        <f>zostava!E39*zostava!F39</f>
        <v>1016.5</v>
      </c>
    </row>
    <row r="40" spans="1:7" ht="12.75">
      <c r="A40" s="33">
        <v>37</v>
      </c>
      <c r="B40" s="31" t="s">
        <v>185</v>
      </c>
      <c r="C40" s="27" t="str">
        <f>FOND2009!B39</f>
        <v>AVANS    2000.</v>
      </c>
      <c r="D40" s="27" t="str">
        <f>FOND2009!A39</f>
        <v>_</v>
      </c>
      <c r="E40" s="13">
        <f>FOND2009!D39</f>
        <v>81</v>
      </c>
      <c r="F40" s="40">
        <f>FOND2009!G39</f>
        <v>10</v>
      </c>
      <c r="G40" s="40">
        <f>zostava!E40*zostava!F40</f>
        <v>810</v>
      </c>
    </row>
    <row r="41" spans="1:7" ht="12.75">
      <c r="A41" s="33">
        <v>38</v>
      </c>
      <c r="B41" s="31" t="s">
        <v>185</v>
      </c>
      <c r="C41" s="27" t="str">
        <f>FOND2009!B40</f>
        <v>AVANS    2001.</v>
      </c>
      <c r="D41" s="27" t="str">
        <f>FOND2009!A40</f>
        <v>_</v>
      </c>
      <c r="E41" s="13">
        <f>FOND2009!D40</f>
        <v>97</v>
      </c>
      <c r="F41" s="40">
        <f>FOND2009!G40</f>
        <v>16</v>
      </c>
      <c r="G41" s="40">
        <f>zostava!E41*zostava!F41</f>
        <v>1552</v>
      </c>
    </row>
    <row r="42" spans="1:7" ht="12.75">
      <c r="A42" s="33">
        <v>39</v>
      </c>
      <c r="B42" s="31" t="s">
        <v>185</v>
      </c>
      <c r="C42" s="27" t="str">
        <f>FOND2009!B41</f>
        <v>AVANS    2002.</v>
      </c>
      <c r="D42" s="27" t="str">
        <f>FOND2009!A41</f>
        <v>_</v>
      </c>
      <c r="E42" s="13">
        <f>FOND2009!D41</f>
        <v>84</v>
      </c>
      <c r="F42" s="40">
        <f>FOND2009!G41</f>
        <v>11</v>
      </c>
      <c r="G42" s="40">
        <f>zostava!E42*zostava!F42</f>
        <v>924</v>
      </c>
    </row>
    <row r="43" spans="1:7" ht="12.75">
      <c r="A43" s="33">
        <v>40</v>
      </c>
      <c r="B43" s="31" t="s">
        <v>185</v>
      </c>
      <c r="C43" s="27" t="str">
        <f>FOND2009!B42</f>
        <v>AVANS    2003.     </v>
      </c>
      <c r="D43" s="27" t="str">
        <f>FOND2009!A42</f>
        <v>_</v>
      </c>
      <c r="E43" s="13">
        <f>FOND2009!D42</f>
        <v>100</v>
      </c>
      <c r="F43" s="40">
        <f>FOND2009!G42</f>
        <v>11.5</v>
      </c>
      <c r="G43" s="40">
        <f>zostava!E43*zostava!F43</f>
        <v>1150</v>
      </c>
    </row>
    <row r="44" spans="1:7" ht="12.75">
      <c r="A44" s="33">
        <v>41</v>
      </c>
      <c r="B44" s="31" t="s">
        <v>185</v>
      </c>
      <c r="C44" s="27" t="str">
        <f>FOND2009!B43</f>
        <v>AVANS    2004.</v>
      </c>
      <c r="D44" s="27" t="str">
        <f>FOND2009!A43</f>
        <v>_</v>
      </c>
      <c r="E44" s="13">
        <f>FOND2009!D43</f>
        <v>123</v>
      </c>
      <c r="F44" s="40">
        <f>FOND2009!G43</f>
        <v>13.5</v>
      </c>
      <c r="G44" s="40">
        <f>zostava!E44*zostava!F44</f>
        <v>1660.5</v>
      </c>
    </row>
    <row r="45" spans="1:7" ht="12.75">
      <c r="A45" s="33">
        <v>42</v>
      </c>
      <c r="B45" s="31" t="s">
        <v>185</v>
      </c>
      <c r="C45" s="27" t="str">
        <f>FOND2009!B44</f>
        <v>AVANS    2005.</v>
      </c>
      <c r="D45" s="27" t="str">
        <f>FOND2009!A44</f>
        <v>_</v>
      </c>
      <c r="E45" s="13">
        <f>FOND2009!D44</f>
        <v>110</v>
      </c>
      <c r="F45" s="40">
        <f>FOND2009!G44</f>
        <v>13.5</v>
      </c>
      <c r="G45" s="40">
        <f>zostava!E45*zostava!F45</f>
        <v>1485</v>
      </c>
    </row>
    <row r="46" spans="1:7" ht="12.75">
      <c r="A46" s="33">
        <v>43</v>
      </c>
      <c r="B46" s="31" t="s">
        <v>185</v>
      </c>
      <c r="C46" s="27" t="str">
        <f>FOND2009!B45</f>
        <v>AVANS   2006.</v>
      </c>
      <c r="D46" s="27" t="str">
        <f>FOND2009!A45</f>
        <v>_</v>
      </c>
      <c r="E46" s="13">
        <f>FOND2009!D45</f>
        <v>171</v>
      </c>
      <c r="F46" s="40">
        <f>FOND2009!G45</f>
        <v>14.5</v>
      </c>
      <c r="G46" s="40">
        <f>zostava!E46*zostava!F46</f>
        <v>2479.5</v>
      </c>
    </row>
    <row r="47" spans="1:7" ht="12.75">
      <c r="A47" s="33">
        <v>44</v>
      </c>
      <c r="B47" s="31" t="s">
        <v>185</v>
      </c>
      <c r="C47" s="27" t="str">
        <f>FOND2009!B50</f>
        <v>AVANS - register za roky 1984-1993.</v>
      </c>
      <c r="D47" s="27" t="str">
        <f>FOND2009!A50</f>
        <v>_</v>
      </c>
      <c r="E47" s="13">
        <f>FOND2009!D50</f>
        <v>230</v>
      </c>
      <c r="F47" s="40">
        <f>FOND2009!G50</f>
        <v>12.5</v>
      </c>
      <c r="G47" s="40">
        <f>zostava!E47*zostava!F47</f>
        <v>2875</v>
      </c>
    </row>
    <row r="48" spans="1:7" ht="12.75">
      <c r="A48" s="33">
        <v>45</v>
      </c>
      <c r="B48" s="31" t="s">
        <v>185</v>
      </c>
      <c r="C48" s="27" t="str">
        <f>FOND2009!B53</f>
        <v>Bajč - Vlkanovo. Sep. ŠZ 12/1964.</v>
      </c>
      <c r="D48" s="27" t="str">
        <f>FOND2009!A53</f>
        <v>Točík A.</v>
      </c>
      <c r="E48" s="13">
        <f>FOND2009!D53</f>
        <v>90</v>
      </c>
      <c r="F48" s="40">
        <f>FOND2009!G53</f>
        <v>0.5</v>
      </c>
      <c r="G48" s="40">
        <f>zostava!E48*zostava!F48</f>
        <v>45</v>
      </c>
    </row>
    <row r="49" spans="1:7" ht="12.75">
      <c r="A49" s="33">
        <v>46</v>
      </c>
      <c r="B49" s="31" t="s">
        <v>185</v>
      </c>
      <c r="C49" s="27" t="str">
        <f>FOND2009!B54</f>
        <v>Bibliografia slovenskej archeológie za rok 1980.</v>
      </c>
      <c r="D49" s="27" t="str">
        <f>FOND2009!A54</f>
        <v>Melicher J.</v>
      </c>
      <c r="E49" s="13">
        <f>FOND2009!D54</f>
        <v>210</v>
      </c>
      <c r="F49" s="40">
        <f>FOND2009!G54</f>
        <v>1</v>
      </c>
      <c r="G49" s="40">
        <f>zostava!E49*zostava!F49</f>
        <v>210</v>
      </c>
    </row>
    <row r="50" spans="1:7" ht="12.75">
      <c r="A50" s="33">
        <v>47</v>
      </c>
      <c r="B50" s="31" t="s">
        <v>185</v>
      </c>
      <c r="C50" s="27" t="str">
        <f>FOND2009!B55</f>
        <v>Bibliografia slovenskej archeológie za rok 1981.</v>
      </c>
      <c r="D50" s="27" t="str">
        <f>FOND2009!A55</f>
        <v>Melicher J.</v>
      </c>
      <c r="E50" s="13">
        <f>FOND2009!D55</f>
        <v>217</v>
      </c>
      <c r="F50" s="40">
        <f>FOND2009!G55</f>
        <v>1</v>
      </c>
      <c r="G50" s="40">
        <f>zostava!E50*zostava!F50</f>
        <v>217</v>
      </c>
    </row>
    <row r="51" spans="1:7" ht="12.75">
      <c r="A51" s="33">
        <v>48</v>
      </c>
      <c r="B51" s="31" t="s">
        <v>185</v>
      </c>
      <c r="C51" s="27" t="str">
        <f>FOND2009!B56</f>
        <v>Bibliografia slovenskej archeológie za rok 1986.</v>
      </c>
      <c r="D51" s="27" t="str">
        <f>FOND2009!A56</f>
        <v>Melicher J.</v>
      </c>
      <c r="E51" s="13">
        <f>FOND2009!D56</f>
        <v>30</v>
      </c>
      <c r="F51" s="40">
        <f>FOND2009!G56</f>
        <v>2</v>
      </c>
      <c r="G51" s="40">
        <f>zostava!E51*zostava!F51</f>
        <v>60</v>
      </c>
    </row>
    <row r="52" spans="1:7" ht="12.75">
      <c r="A52" s="33">
        <v>49</v>
      </c>
      <c r="B52" s="31" t="s">
        <v>185</v>
      </c>
      <c r="C52" s="27" t="e">
        <f>FOND2009!#REF!</f>
        <v>#REF!</v>
      </c>
      <c r="D52" s="27" t="e">
        <f>FOND2009!#REF!</f>
        <v>#REF!</v>
      </c>
      <c r="E52" s="13" t="e">
        <f>FOND2009!#REF!</f>
        <v>#REF!</v>
      </c>
      <c r="F52" s="40" t="e">
        <f>FOND2009!#REF!</f>
        <v>#REF!</v>
      </c>
      <c r="G52" s="40" t="e">
        <f>zostava!E52*zostava!F52</f>
        <v>#REF!</v>
      </c>
    </row>
    <row r="53" spans="1:7" ht="12.75">
      <c r="A53" s="33">
        <v>50</v>
      </c>
      <c r="B53" s="31" t="s">
        <v>185</v>
      </c>
      <c r="C53" s="27" t="str">
        <f>FOND2009!B57</f>
        <v>Bibliografia slovenskej archeológie za rok 1987.</v>
      </c>
      <c r="D53" s="27" t="str">
        <f>FOND2009!A57</f>
        <v>Melicher J.</v>
      </c>
      <c r="E53" s="13">
        <f>FOND2009!D57</f>
        <v>28</v>
      </c>
      <c r="F53" s="40">
        <f>FOND2009!G57</f>
        <v>1</v>
      </c>
      <c r="G53" s="40">
        <f>zostava!E53*zostava!F53</f>
        <v>28</v>
      </c>
    </row>
    <row r="54" spans="1:7" ht="12.75">
      <c r="A54" s="33">
        <v>51</v>
      </c>
      <c r="B54" s="31" t="s">
        <v>185</v>
      </c>
      <c r="C54" s="27" t="str">
        <f>FOND2009!B58</f>
        <v>Bibliografia slovenskej archeológie za rok 1989 a 1990.</v>
      </c>
      <c r="D54" s="27" t="str">
        <f>FOND2009!A58</f>
        <v>Máčalová H.</v>
      </c>
      <c r="E54" s="13">
        <f>FOND2009!D58</f>
        <v>166</v>
      </c>
      <c r="F54" s="40">
        <f>FOND2009!G58</f>
        <v>1.5</v>
      </c>
      <c r="G54" s="40">
        <f>zostava!E54*zostava!F54</f>
        <v>249</v>
      </c>
    </row>
    <row r="55" spans="1:7" ht="12.75">
      <c r="A55" s="33">
        <v>52</v>
      </c>
      <c r="B55" s="31" t="s">
        <v>185</v>
      </c>
      <c r="C55" s="27" t="str">
        <f>FOND2009!B59</f>
        <v>Bibliografia slovenskej archeológie za rok 1991 a 1992.</v>
      </c>
      <c r="D55" s="27" t="str">
        <f>FOND2009!A59</f>
        <v>_</v>
      </c>
      <c r="E55" s="13">
        <f>FOND2009!D59</f>
        <v>168</v>
      </c>
      <c r="F55" s="40">
        <f>FOND2009!G59</f>
        <v>2</v>
      </c>
      <c r="G55" s="40">
        <f>zostava!E55*zostava!F55</f>
        <v>336</v>
      </c>
    </row>
    <row r="56" spans="1:7" ht="12.75">
      <c r="A56" s="33">
        <v>53</v>
      </c>
      <c r="B56" s="31" t="s">
        <v>185</v>
      </c>
      <c r="C56" s="27" t="str">
        <f>FOND2009!B60</f>
        <v>Bibliografia slovenskej archeológie za rok 1993 a 1994.</v>
      </c>
      <c r="D56" s="27" t="str">
        <f>FOND2009!A60</f>
        <v>_</v>
      </c>
      <c r="E56" s="13">
        <f>FOND2009!D60</f>
        <v>221</v>
      </c>
      <c r="F56" s="40">
        <f>FOND2009!G60</f>
        <v>2</v>
      </c>
      <c r="G56" s="40">
        <f>zostava!E56*zostava!F56</f>
        <v>442</v>
      </c>
    </row>
    <row r="57" spans="1:7" ht="12.75">
      <c r="A57" s="33">
        <v>54</v>
      </c>
      <c r="B57" s="31" t="s">
        <v>185</v>
      </c>
      <c r="C57" s="27" t="str">
        <f>FOND2009!B61</f>
        <v>Bibliografia slovenskej archeológie za rok 1995 a 1996.</v>
      </c>
      <c r="D57" s="27" t="str">
        <f>FOND2009!A61</f>
        <v>_</v>
      </c>
      <c r="E57" s="13">
        <f>FOND2009!D61</f>
        <v>230</v>
      </c>
      <c r="F57" s="40">
        <f>FOND2009!G61</f>
        <v>2</v>
      </c>
      <c r="G57" s="40">
        <f>zostava!E57*zostava!F57</f>
        <v>460</v>
      </c>
    </row>
    <row r="58" spans="1:7" ht="12.75">
      <c r="A58" s="33">
        <v>55</v>
      </c>
      <c r="B58" s="31" t="s">
        <v>185</v>
      </c>
      <c r="C58" s="27" t="e">
        <f>FOND2009!#REF!</f>
        <v>#REF!</v>
      </c>
      <c r="E58" s="13" t="e">
        <f>FOND2009!#REF!</f>
        <v>#REF!</v>
      </c>
      <c r="F58" s="40" t="e">
        <f>FOND2009!#REF!</f>
        <v>#REF!</v>
      </c>
      <c r="G58" s="40" t="e">
        <f>zostava!E58*zostava!F58</f>
        <v>#REF!</v>
      </c>
    </row>
    <row r="59" spans="1:7" ht="12.75">
      <c r="A59" s="33">
        <v>56</v>
      </c>
      <c r="B59" s="31" t="s">
        <v>185</v>
      </c>
      <c r="C59" s="27" t="str">
        <f>FOND2009!B63</f>
        <v>Bojná. Nové nálezy z počiatkov slovenských dejín.</v>
      </c>
      <c r="D59" s="27" t="str">
        <f>FOND2009!A63</f>
        <v>Pieta K.</v>
      </c>
      <c r="E59" s="13">
        <f>FOND2009!D63</f>
        <v>83</v>
      </c>
      <c r="F59" s="40">
        <f>FOND2009!G63</f>
        <v>5</v>
      </c>
      <c r="G59" s="40">
        <f>zostava!E59*zostava!F59</f>
        <v>415</v>
      </c>
    </row>
    <row r="60" spans="1:7" ht="12.75">
      <c r="A60" s="33">
        <v>57</v>
      </c>
      <c r="B60" s="31" t="s">
        <v>185</v>
      </c>
      <c r="C60" s="27" t="str">
        <f>FOND2009!B64</f>
        <v>Branč.</v>
      </c>
      <c r="D60" s="27" t="str">
        <f>FOND2009!A64</f>
        <v>Kolník T.-Varsik V.-Vladár J.</v>
      </c>
      <c r="E60" s="13">
        <f>FOND2009!D64</f>
        <v>112</v>
      </c>
      <c r="F60" s="40">
        <f>FOND2009!G64</f>
        <v>22.5</v>
      </c>
      <c r="G60" s="40">
        <f>zostava!E60*zostava!F60</f>
        <v>2520</v>
      </c>
    </row>
    <row r="61" spans="1:7" ht="12.75">
      <c r="A61" s="33">
        <v>58</v>
      </c>
      <c r="B61" s="31" t="s">
        <v>185</v>
      </c>
      <c r="C61" s="27" t="str">
        <f>FOND2009!B66</f>
        <v>Bronzezeitliche Gräberfelder in der Südwestslovakei.</v>
      </c>
      <c r="D61" s="27" t="str">
        <f>FOND2009!A66</f>
        <v>Dušek M.</v>
      </c>
      <c r="E61" s="13">
        <f>FOND2009!D66</f>
        <v>103</v>
      </c>
      <c r="F61" s="40">
        <f>FOND2009!G66</f>
        <v>2.5</v>
      </c>
      <c r="G61" s="40">
        <f>zostava!E61*zostava!F61</f>
        <v>257.5</v>
      </c>
    </row>
    <row r="62" spans="1:7" ht="12.75">
      <c r="A62" s="33">
        <v>59</v>
      </c>
      <c r="B62" s="31" t="s">
        <v>185</v>
      </c>
      <c r="C62" s="27" t="str">
        <f>FOND2009!B68</f>
        <v>Castrum Bene 7.</v>
      </c>
      <c r="D62" s="27" t="str">
        <f>FOND2009!A68</f>
        <v>_</v>
      </c>
      <c r="E62" s="13">
        <f>FOND2009!D68</f>
        <v>63</v>
      </c>
      <c r="F62" s="40">
        <f>FOND2009!G68</f>
        <v>11</v>
      </c>
      <c r="G62" s="40">
        <f>zostava!E62*zostava!F62</f>
        <v>693</v>
      </c>
    </row>
    <row r="63" spans="1:7" ht="12.75">
      <c r="A63" s="33">
        <v>60</v>
      </c>
      <c r="B63" s="31" t="s">
        <v>185</v>
      </c>
      <c r="C63" s="27" t="str">
        <f>FOND2009!B69</f>
        <v>Colloque International l`Aurignacien et le Gravettien /perigordien/ dans leur Cadre Ecologique.</v>
      </c>
      <c r="D63" s="27" t="str">
        <f>FOND2009!A69</f>
        <v>_</v>
      </c>
      <c r="E63" s="13">
        <f>FOND2009!D69</f>
        <v>60</v>
      </c>
      <c r="F63" s="40">
        <f>FOND2009!G69</f>
        <v>6.5</v>
      </c>
      <c r="G63" s="40">
        <f>zostava!E63*zostava!F63</f>
        <v>390</v>
      </c>
    </row>
    <row r="64" spans="1:7" ht="12.75">
      <c r="A64" s="33">
        <v>61</v>
      </c>
      <c r="B64" s="31" t="s">
        <v>185</v>
      </c>
      <c r="C64" s="27" t="str">
        <f>FOND2009!B70</f>
        <v>Complex of upper palaeolithic sites near Moravany. Vol. II.</v>
      </c>
      <c r="D64" s="27" t="str">
        <f>FOND2009!A70</f>
        <v>_</v>
      </c>
      <c r="E64" s="13">
        <f>FOND2009!D70</f>
        <v>41</v>
      </c>
      <c r="F64" s="40">
        <f>FOND2009!G70</f>
        <v>13</v>
      </c>
      <c r="G64" s="40">
        <f>zostava!E64*zostava!F64</f>
        <v>533</v>
      </c>
    </row>
    <row r="65" spans="1:7" ht="12.75">
      <c r="A65" s="33">
        <v>62</v>
      </c>
      <c r="B65" s="31" t="s">
        <v>185</v>
      </c>
      <c r="C65" s="27" t="str">
        <f>FOND2009!B73</f>
        <v>Der sonderbare Baron.</v>
      </c>
      <c r="D65" s="27" t="str">
        <f>FOND2009!A73</f>
        <v>Dvořák, P.</v>
      </c>
      <c r="E65" s="13">
        <f>FOND2009!D73</f>
        <v>27</v>
      </c>
      <c r="F65" s="40">
        <f>FOND2009!G73</f>
        <v>13</v>
      </c>
      <c r="G65" s="40">
        <f>zostava!E65*zostava!F65</f>
        <v>351</v>
      </c>
    </row>
    <row r="66" spans="1:7" ht="12.75">
      <c r="A66" s="33">
        <v>63</v>
      </c>
      <c r="B66" s="31" t="s">
        <v>185</v>
      </c>
      <c r="C66" s="27" t="e">
        <f>FOND2009!#REF!</f>
        <v>#REF!</v>
      </c>
      <c r="D66" s="27" t="e">
        <f>FOND2009!#REF!</f>
        <v>#REF!</v>
      </c>
      <c r="E66" s="13" t="e">
        <f>FOND2009!#REF!</f>
        <v>#REF!</v>
      </c>
      <c r="F66" s="40" t="e">
        <f>FOND2009!#REF!</f>
        <v>#REF!</v>
      </c>
      <c r="G66" s="40" t="e">
        <f>zostava!E66*zostava!F66</f>
        <v>#REF!</v>
      </c>
    </row>
    <row r="67" spans="1:7" ht="12.75">
      <c r="A67" s="33">
        <v>64</v>
      </c>
      <c r="B67" s="31" t="s">
        <v>185</v>
      </c>
      <c r="C67" s="27" t="str">
        <f>FOND2009!B75</f>
        <v>Die keltische Besiedlung in der Slowakei.</v>
      </c>
      <c r="D67" s="27" t="str">
        <f>FOND2009!A75</f>
        <v>Pieta K.</v>
      </c>
      <c r="E67" s="13">
        <f>FOND2009!D75</f>
        <v>120</v>
      </c>
      <c r="F67" s="40">
        <f>FOND2009!G75</f>
        <v>18</v>
      </c>
      <c r="G67" s="40">
        <f>zostava!E67*zostava!F67</f>
        <v>2160</v>
      </c>
    </row>
    <row r="68" spans="1:7" ht="12.75">
      <c r="A68" s="33">
        <v>65</v>
      </c>
      <c r="B68" s="31" t="s">
        <v>185</v>
      </c>
      <c r="C68" s="27" t="e">
        <f>FOND2009!#REF!</f>
        <v>#REF!</v>
      </c>
      <c r="D68" s="27" t="e">
        <f>FOND2009!#REF!</f>
        <v>#REF!</v>
      </c>
      <c r="E68" s="13" t="e">
        <f>FOND2009!#REF!</f>
        <v>#REF!</v>
      </c>
      <c r="F68" s="40" t="e">
        <f>FOND2009!#REF!</f>
        <v>#REF!</v>
      </c>
      <c r="G68" s="40" t="e">
        <f>zostava!E68*zostava!F68</f>
        <v>#REF!</v>
      </c>
    </row>
    <row r="69" spans="1:7" ht="12.75">
      <c r="A69" s="33">
        <v>66</v>
      </c>
      <c r="B69" s="31" t="s">
        <v>185</v>
      </c>
      <c r="C69" s="27" t="e">
        <f>FOND2009!#REF!</f>
        <v>#REF!</v>
      </c>
      <c r="D69" s="27" t="e">
        <f>FOND2009!#REF!</f>
        <v>#REF!</v>
      </c>
      <c r="E69" s="13" t="e">
        <f>FOND2009!#REF!</f>
        <v>#REF!</v>
      </c>
      <c r="F69" s="40" t="e">
        <f>FOND2009!#REF!</f>
        <v>#REF!</v>
      </c>
      <c r="G69" s="40" t="e">
        <f>zostava!E69*zostava!F69</f>
        <v>#REF!</v>
      </c>
    </row>
    <row r="70" spans="1:7" ht="12.75">
      <c r="A70" s="33">
        <v>67</v>
      </c>
      <c r="B70" s="31" t="s">
        <v>185</v>
      </c>
      <c r="C70" s="27" t="e">
        <f>FOND2009!#REF!</f>
        <v>#REF!</v>
      </c>
      <c r="D70" s="27" t="e">
        <f>FOND2009!#REF!</f>
        <v>#REF!</v>
      </c>
      <c r="E70" s="13" t="e">
        <f>FOND2009!#REF!</f>
        <v>#REF!</v>
      </c>
      <c r="F70" s="40" t="e">
        <f>FOND2009!#REF!</f>
        <v>#REF!</v>
      </c>
      <c r="G70" s="40" t="e">
        <f>zostava!E70*zostava!F70</f>
        <v>#REF!</v>
      </c>
    </row>
    <row r="71" spans="1:7" ht="12.75">
      <c r="A71" s="33">
        <v>68</v>
      </c>
      <c r="B71" s="31" t="s">
        <v>185</v>
      </c>
      <c r="C71" s="27" t="str">
        <f>FOND2009!B76</f>
        <v>Die Slowakei in der jüngeren Steinzeit.</v>
      </c>
      <c r="D71" s="27" t="str">
        <f>FOND2009!A76</f>
        <v>Novotný B.</v>
      </c>
      <c r="E71" s="13">
        <f>FOND2009!D76</f>
        <v>160</v>
      </c>
      <c r="F71" s="40">
        <f>FOND2009!G76</f>
        <v>0.5</v>
      </c>
      <c r="G71" s="40">
        <f>zostava!E71*zostava!F71</f>
        <v>80</v>
      </c>
    </row>
    <row r="72" spans="1:7" ht="12.75">
      <c r="A72" s="33">
        <v>69</v>
      </c>
      <c r="B72" s="31" t="s">
        <v>185</v>
      </c>
      <c r="C72" s="27" t="str">
        <f>FOND2009!B78</f>
        <v>Europas mitte 1000.</v>
      </c>
      <c r="D72" s="27" t="str">
        <f>FOND2009!A78</f>
        <v>_</v>
      </c>
      <c r="E72" s="13">
        <f>FOND2009!D78</f>
        <v>106</v>
      </c>
      <c r="F72" s="40">
        <f>FOND2009!G78</f>
        <v>67</v>
      </c>
      <c r="G72" s="40">
        <f>zostava!E72*zostava!F72</f>
        <v>7102</v>
      </c>
    </row>
    <row r="73" spans="1:7" ht="12.75">
      <c r="A73" s="33">
        <v>70</v>
      </c>
      <c r="B73" s="31" t="s">
        <v>185</v>
      </c>
      <c r="C73" s="27" t="str">
        <f>FOND2009!B80</f>
        <v>Geoyfyzikálne metódy v archeológii</v>
      </c>
      <c r="D73" s="27" t="str">
        <f>FOND2009!A80</f>
        <v>Tirpák, Ján</v>
      </c>
      <c r="E73" s="13">
        <f>FOND2009!D80</f>
        <v>33</v>
      </c>
      <c r="F73" s="40">
        <f>FOND2009!G80</f>
        <v>5</v>
      </c>
      <c r="G73" s="40">
        <f>zostava!E73*zostava!F73</f>
        <v>165</v>
      </c>
    </row>
    <row r="74" spans="1:7" ht="12.75">
      <c r="A74" s="33">
        <v>71</v>
      </c>
      <c r="B74" s="31" t="s">
        <v>185</v>
      </c>
      <c r="C74" s="27" t="str">
        <f>FOND2009!B81</f>
        <v>Germánske osídlenie na východnom predpolí Bratislavy.</v>
      </c>
      <c r="D74" s="27" t="str">
        <f>FOND2009!A81</f>
        <v>Varsik V.</v>
      </c>
      <c r="E74" s="13">
        <f>FOND2009!D81</f>
        <v>169</v>
      </c>
      <c r="F74" s="40">
        <f>FOND2009!G81</f>
        <v>15.5</v>
      </c>
      <c r="G74" s="40">
        <f>zostava!E74*zostava!F74</f>
        <v>2619.5</v>
      </c>
    </row>
    <row r="75" spans="1:7" ht="12.75">
      <c r="A75" s="33">
        <v>72</v>
      </c>
      <c r="B75" s="31" t="s">
        <v>185</v>
      </c>
      <c r="C75" s="27" t="str">
        <f>FOND2009!B82</f>
        <v>Gerulata I.</v>
      </c>
      <c r="D75" s="27" t="str">
        <f>FOND2009!A82</f>
        <v>_</v>
      </c>
      <c r="E75" s="13">
        <f>FOND2009!D82</f>
        <v>50</v>
      </c>
      <c r="F75" s="40">
        <f>FOND2009!G82</f>
        <v>20</v>
      </c>
      <c r="G75" s="40">
        <f>zostava!E75*zostava!F75</f>
        <v>1000</v>
      </c>
    </row>
    <row r="76" spans="1:7" ht="12.75">
      <c r="A76" s="33">
        <v>73</v>
      </c>
      <c r="B76" s="31" t="s">
        <v>185</v>
      </c>
      <c r="C76" s="27" t="str">
        <f>FOND2009!B85</f>
        <v>Graphische Auswertung osteometrischer Werte in der historischen Osteologie. Sep. ŠZ 12/1964.</v>
      </c>
      <c r="D76" s="27" t="str">
        <f>FOND2009!A85</f>
        <v>Rajtová V.</v>
      </c>
      <c r="E76" s="13">
        <f>FOND2009!D85</f>
        <v>151</v>
      </c>
      <c r="F76" s="40">
        <f>FOND2009!G85</f>
        <v>1.5</v>
      </c>
      <c r="G76" s="40">
        <f>zostava!E76*zostava!F76</f>
        <v>226.5</v>
      </c>
    </row>
    <row r="77" spans="1:7" ht="12.75">
      <c r="A77" s="33">
        <v>74</v>
      </c>
      <c r="B77" s="31" t="s">
        <v>185</v>
      </c>
      <c r="C77" s="27" t="str">
        <f>FOND2009!B86</f>
        <v>Hallstatt a Býčí skála. Průvodce výstavou.</v>
      </c>
      <c r="D77" s="27" t="str">
        <f>FOND2009!A86</f>
        <v>_</v>
      </c>
      <c r="E77" s="13">
        <f>FOND2009!D86</f>
        <v>37</v>
      </c>
      <c r="F77" s="40">
        <f>FOND2009!G86</f>
        <v>2</v>
      </c>
      <c r="G77" s="40">
        <f>zostava!E77*zostava!F77</f>
        <v>74</v>
      </c>
    </row>
    <row r="78" spans="1:7" ht="12.75">
      <c r="A78" s="33">
        <v>75</v>
      </c>
      <c r="B78" s="31" t="s">
        <v>185</v>
      </c>
      <c r="C78" s="27" t="str">
        <f>FOND2009!B87</f>
        <v>Häuser in der frühmittelalterlichen slawischen Welt.</v>
      </c>
      <c r="D78" s="27" t="str">
        <f>FOND2009!A87</f>
        <v>Šalkovský P.</v>
      </c>
      <c r="E78" s="13">
        <f>FOND2009!D87</f>
        <v>148</v>
      </c>
      <c r="F78" s="40">
        <f>FOND2009!G87</f>
        <v>8.5</v>
      </c>
      <c r="G78" s="40">
        <f>zostava!E78*zostava!F78</f>
        <v>1258</v>
      </c>
    </row>
    <row r="79" spans="1:7" ht="12.75">
      <c r="A79" s="33">
        <v>76</v>
      </c>
      <c r="B79" s="31" t="s">
        <v>185</v>
      </c>
      <c r="C79" s="27" t="str">
        <f>FOND2009!B89</f>
        <v>Hôrka - Ondrej.  Osídlenie spišských travertínov v staršej dobe kamennej.</v>
      </c>
      <c r="D79" s="27" t="str">
        <f>FOND2009!A89</f>
        <v>Kaminská Ľ.</v>
      </c>
      <c r="E79" s="13">
        <f>FOND2009!D89</f>
        <v>28</v>
      </c>
      <c r="F79" s="40">
        <f>FOND2009!G89</f>
        <v>15</v>
      </c>
      <c r="G79" s="40">
        <f>zostava!E79*zostava!F79</f>
        <v>420</v>
      </c>
    </row>
    <row r="80" spans="1:7" ht="12.75">
      <c r="A80" s="33">
        <v>77</v>
      </c>
      <c r="B80" s="31" t="s">
        <v>185</v>
      </c>
      <c r="C80" s="27" t="e">
        <f>FOND2009!#REF!</f>
        <v>#REF!</v>
      </c>
      <c r="D80" s="27" t="e">
        <f>FOND2009!#REF!</f>
        <v>#REF!</v>
      </c>
      <c r="E80" s="13" t="e">
        <f>FOND2009!#REF!</f>
        <v>#REF!</v>
      </c>
      <c r="F80" s="40" t="e">
        <f>FOND2009!#REF!</f>
        <v>#REF!</v>
      </c>
      <c r="G80" s="40" t="e">
        <f>zostava!E80*zostava!F80</f>
        <v>#REF!</v>
      </c>
    </row>
    <row r="81" spans="1:7" ht="12.75">
      <c r="A81" s="33">
        <v>78</v>
      </c>
      <c r="B81" s="31" t="s">
        <v>185</v>
      </c>
      <c r="C81" s="27" t="str">
        <f>FOND2009!B91</f>
        <v>Hôrka - Ondrej. Research of Middle Paleolithic travertine locality.</v>
      </c>
      <c r="D81" s="27" t="str">
        <f>FOND2009!A91</f>
        <v>Kaminská Ľ.</v>
      </c>
      <c r="E81" s="13">
        <f>FOND2009!D91</f>
        <v>149</v>
      </c>
      <c r="F81" s="40">
        <f>FOND2009!G91</f>
        <v>11.5</v>
      </c>
      <c r="G81" s="40">
        <f>zostava!E81*zostava!F81</f>
        <v>1713.5</v>
      </c>
    </row>
    <row r="82" spans="1:7" ht="12.75">
      <c r="A82" s="33">
        <v>79</v>
      </c>
      <c r="B82" s="31" t="s">
        <v>185</v>
      </c>
      <c r="C82" s="27" t="str">
        <f>FOND2009!B92</f>
        <v>Importants Sites Slaves en Slovaquie.</v>
      </c>
      <c r="D82" s="27" t="str">
        <f>FOND2009!A92</f>
        <v>_</v>
      </c>
      <c r="E82" s="13">
        <f>FOND2009!D92</f>
        <v>633</v>
      </c>
      <c r="F82" s="40">
        <f>FOND2009!G92</f>
        <v>1.5</v>
      </c>
      <c r="G82" s="40">
        <f>zostava!E82*zostava!F82</f>
        <v>949.5</v>
      </c>
    </row>
    <row r="83" spans="1:7" ht="12.75">
      <c r="A83" s="33">
        <v>80</v>
      </c>
      <c r="B83" s="31" t="s">
        <v>185</v>
      </c>
      <c r="C83" s="27" t="str">
        <f>FOND2009!B93</f>
        <v>IX. meždunarodnyj sjezd slavistov. Kijev 7.9.-13.9. 1983.</v>
      </c>
      <c r="D83" s="27" t="str">
        <f>FOND2009!A93</f>
        <v>_</v>
      </c>
      <c r="E83" s="13">
        <f>FOND2009!D93</f>
        <v>25</v>
      </c>
      <c r="F83" s="40">
        <f>FOND2009!G93</f>
        <v>1</v>
      </c>
      <c r="G83" s="40">
        <f>zostava!E83*zostava!F83</f>
        <v>25</v>
      </c>
    </row>
    <row r="84" spans="1:7" ht="12.75">
      <c r="A84" s="33">
        <v>81</v>
      </c>
      <c r="B84" s="31" t="s">
        <v>185</v>
      </c>
      <c r="C84" s="27" t="str">
        <f>FOND2009!B94</f>
        <v>Ján Dekan. Život a dielo.</v>
      </c>
      <c r="D84" s="27" t="str">
        <f>FOND2009!A94</f>
        <v>_</v>
      </c>
      <c r="E84" s="13">
        <f>FOND2009!D94</f>
        <v>83</v>
      </c>
      <c r="F84" s="40">
        <f>FOND2009!G94</f>
        <v>2.5</v>
      </c>
      <c r="G84" s="40">
        <f>zostava!E84*zostava!F84</f>
        <v>207.5</v>
      </c>
    </row>
    <row r="85" spans="1:7" ht="12.75">
      <c r="A85" s="33">
        <v>82</v>
      </c>
      <c r="B85" s="31" t="s">
        <v>185</v>
      </c>
      <c r="C85" s="27" t="str">
        <f>FOND2009!B96</f>
        <v>Kelemantia Brigetio. (ang.)</v>
      </c>
      <c r="D85" s="27" t="str">
        <f>FOND2009!A96</f>
        <v>_</v>
      </c>
      <c r="E85" s="13">
        <f>FOND2009!D96</f>
        <v>80</v>
      </c>
      <c r="F85" s="40">
        <f>FOND2009!G96</f>
        <v>5</v>
      </c>
      <c r="G85" s="40">
        <f>zostava!E85*zostava!F85</f>
        <v>400</v>
      </c>
    </row>
    <row r="86" spans="1:7" ht="12.75">
      <c r="A86" s="33">
        <v>83</v>
      </c>
      <c r="B86" s="31" t="s">
        <v>185</v>
      </c>
      <c r="C86" s="27" t="e">
        <f>FOND2009!#REF!</f>
        <v>#REF!</v>
      </c>
      <c r="D86" s="27" t="e">
        <f>FOND2009!#REF!</f>
        <v>#REF!</v>
      </c>
      <c r="E86" s="13" t="e">
        <f>FOND2009!#REF!</f>
        <v>#REF!</v>
      </c>
      <c r="F86" s="40" t="e">
        <f>FOND2009!#REF!</f>
        <v>#REF!</v>
      </c>
      <c r="G86" s="40" t="e">
        <f>zostava!E86*zostava!F86</f>
        <v>#REF!</v>
      </c>
    </row>
    <row r="87" spans="1:7" ht="12.75">
      <c r="A87" s="33">
        <v>84</v>
      </c>
      <c r="B87" s="31" t="s">
        <v>185</v>
      </c>
      <c r="C87" s="27" t="str">
        <f>FOND2009!B97</f>
        <v>Kelemantia Brigetio. (nem.)</v>
      </c>
      <c r="D87" s="27" t="str">
        <f>FOND2009!A97</f>
        <v>_</v>
      </c>
      <c r="E87" s="13">
        <f>FOND2009!D97</f>
        <v>34</v>
      </c>
      <c r="F87" s="40">
        <f>FOND2009!G97</f>
        <v>10</v>
      </c>
      <c r="G87" s="40">
        <f>zostava!E87*zostava!F87</f>
        <v>340</v>
      </c>
    </row>
    <row r="88" spans="1:7" ht="12.75">
      <c r="A88" s="33">
        <v>85</v>
      </c>
      <c r="B88" s="31" t="s">
        <v>185</v>
      </c>
      <c r="C88" s="27" t="str">
        <f>FOND2009!B98</f>
        <v>Kolíska kresťanstva na Slovensku. Nitriansky hrad a katedrála sv. Emeráma v premenách času.</v>
      </c>
      <c r="D88" s="27">
        <f>FOND2009!A98</f>
        <v>0</v>
      </c>
      <c r="E88" s="13">
        <f>FOND2009!D98</f>
        <v>0</v>
      </c>
      <c r="F88" s="40">
        <f>FOND2009!G98</f>
        <v>49</v>
      </c>
      <c r="G88" s="40">
        <f>zostava!E88*zostava!F88</f>
        <v>0</v>
      </c>
    </row>
    <row r="89" spans="1:7" ht="12.75">
      <c r="A89" s="33">
        <v>86</v>
      </c>
      <c r="B89" s="31" t="s">
        <v>185</v>
      </c>
      <c r="C89" s="27" t="str">
        <f>FOND2009!B100</f>
        <v>Liptovská Mara. Ein frühgeschichtliches Zentrum der Nordslowakei.</v>
      </c>
      <c r="D89" s="27" t="str">
        <f>FOND2009!A100</f>
        <v>Pieta K.</v>
      </c>
      <c r="E89" s="13">
        <f>FOND2009!D100</f>
        <v>346</v>
      </c>
      <c r="F89" s="40">
        <f>FOND2009!G100</f>
        <v>6.5</v>
      </c>
      <c r="G89" s="40">
        <f>zostava!E89*zostava!F89</f>
        <v>2249</v>
      </c>
    </row>
    <row r="90" spans="1:7" ht="12.75">
      <c r="A90" s="33">
        <v>87</v>
      </c>
      <c r="B90" s="31" t="s">
        <v>185</v>
      </c>
      <c r="C90" s="27" t="e">
        <f>FOND2009!#REF!</f>
        <v>#REF!</v>
      </c>
      <c r="D90" s="27" t="e">
        <f>FOND2009!#REF!</f>
        <v>#REF!</v>
      </c>
      <c r="E90" s="13" t="e">
        <f>FOND2009!#REF!</f>
        <v>#REF!</v>
      </c>
      <c r="F90" s="40" t="e">
        <f>FOND2009!#REF!</f>
        <v>#REF!</v>
      </c>
      <c r="G90" s="40" t="e">
        <f>zostava!E90*zostava!F90</f>
        <v>#REF!</v>
      </c>
    </row>
    <row r="91" spans="1:7" ht="12.75">
      <c r="A91" s="33">
        <v>88</v>
      </c>
      <c r="B91" s="31" t="s">
        <v>185</v>
      </c>
      <c r="C91" s="27" t="str">
        <f>FOND2009!B101</f>
        <v>Liptovská Mara. Včasnohistorické centrum severného Slovenska.</v>
      </c>
      <c r="D91" s="27" t="str">
        <f>FOND2009!A101</f>
        <v>Pieta K.</v>
      </c>
      <c r="E91" s="13">
        <f>FOND2009!D101</f>
        <v>266</v>
      </c>
      <c r="F91" s="40">
        <f>FOND2009!G101</f>
        <v>6.5</v>
      </c>
      <c r="G91" s="40">
        <f>zostava!E91*zostava!F91</f>
        <v>1729</v>
      </c>
    </row>
    <row r="92" spans="1:7" ht="12.75">
      <c r="A92" s="33">
        <v>89</v>
      </c>
      <c r="B92" s="31" t="s">
        <v>185</v>
      </c>
      <c r="C92" s="27" t="str">
        <f>FOND2009!B102</f>
        <v>Malé Kosihy II. Antropologický rozbor pohrebiska z 10.-11. storočia.</v>
      </c>
      <c r="D92" s="27" t="str">
        <f>FOND2009!A102</f>
        <v>Vondráková M.</v>
      </c>
      <c r="E92" s="13">
        <f>FOND2009!D102</f>
        <v>52</v>
      </c>
      <c r="F92" s="40">
        <f>FOND2009!G102</f>
        <v>13</v>
      </c>
      <c r="G92" s="40">
        <f>zostava!E92*zostava!F92</f>
        <v>676</v>
      </c>
    </row>
    <row r="93" spans="1:7" ht="12.75">
      <c r="A93" s="33">
        <v>90</v>
      </c>
      <c r="B93" s="31" t="s">
        <v>185</v>
      </c>
      <c r="C93" s="27" t="str">
        <f>FOND2009!B103</f>
        <v>Metallgewinnung und -Verarbeitung in der Antike. (Schwerpunkt Eisen). Zwettl.</v>
      </c>
      <c r="D93" s="27" t="str">
        <f>FOND2009!A103</f>
        <v>_</v>
      </c>
      <c r="E93" s="13">
        <f>FOND2009!D103</f>
        <v>81</v>
      </c>
      <c r="F93" s="40">
        <f>FOND2009!G103</f>
        <v>14</v>
      </c>
      <c r="G93" s="40">
        <f>zostava!E93*zostava!F93</f>
        <v>1134</v>
      </c>
    </row>
    <row r="94" spans="1:7" ht="12.75">
      <c r="A94" s="33">
        <v>91</v>
      </c>
      <c r="B94" s="31" t="s">
        <v>185</v>
      </c>
      <c r="C94" s="27" t="str">
        <f>FOND2009!B105</f>
        <v>Moravany nad Váhom. Táboriská lovcov mamutov na Považí.</v>
      </c>
      <c r="D94" s="27" t="str">
        <f>FOND2009!A105</f>
        <v>Hromada J.</v>
      </c>
      <c r="E94" s="13">
        <f>FOND2009!D105</f>
        <v>468</v>
      </c>
      <c r="F94" s="40">
        <f>FOND2009!G105</f>
        <v>6.5</v>
      </c>
      <c r="G94" s="40">
        <f>zostava!E94*zostava!F94</f>
        <v>3042</v>
      </c>
    </row>
    <row r="95" spans="1:7" ht="12.75">
      <c r="A95" s="33">
        <v>92</v>
      </c>
      <c r="B95" s="31" t="s">
        <v>185</v>
      </c>
      <c r="C95" s="27" t="str">
        <f>FOND2009!B106</f>
        <v>Mužla - Čenkov I. Osídlenie z 9.-12. stor.</v>
      </c>
      <c r="D95" s="27" t="str">
        <f>FOND2009!A106</f>
        <v>Hanuliak-Kuzma-Šalkovský</v>
      </c>
      <c r="E95" s="13">
        <f>FOND2009!D106</f>
        <v>24</v>
      </c>
      <c r="F95" s="40">
        <f>FOND2009!G106</f>
        <v>20</v>
      </c>
      <c r="G95" s="40">
        <f>zostava!E95*zostava!F95</f>
        <v>480</v>
      </c>
    </row>
    <row r="96" spans="1:7" ht="12.75">
      <c r="A96" s="33">
        <v>93</v>
      </c>
      <c r="B96" s="31" t="s">
        <v>185</v>
      </c>
      <c r="C96" s="27" t="str">
        <f>FOND2009!B108</f>
        <v>Najstaršie roľnícke osady na Slovensku.</v>
      </c>
      <c r="D96" s="27" t="str">
        <f>FOND2009!A108</f>
        <v>Novotný B.</v>
      </c>
      <c r="E96" s="13">
        <f>FOND2009!D108</f>
        <v>37</v>
      </c>
      <c r="F96" s="40">
        <f>FOND2009!G108</f>
        <v>1</v>
      </c>
      <c r="G96" s="40">
        <f>zostava!E96*zostava!F96</f>
        <v>37</v>
      </c>
    </row>
    <row r="97" spans="1:7" ht="12.75">
      <c r="A97" s="33">
        <v>94</v>
      </c>
      <c r="B97" s="31" t="s">
        <v>185</v>
      </c>
      <c r="C97" s="27" t="str">
        <f>FOND2009!B110</f>
        <v>Neolitická osada Hurbanovo-Bohatá.</v>
      </c>
      <c r="D97" s="27" t="str">
        <f>FOND2009!A110</f>
        <v>Březiniová, G. - Pažinová, N.</v>
      </c>
      <c r="E97" s="13">
        <f>FOND2009!D110</f>
        <v>114</v>
      </c>
      <c r="F97" s="40">
        <f>FOND2009!G110</f>
        <v>19.25</v>
      </c>
      <c r="G97" s="40">
        <f>zostava!E97*zostava!F97</f>
        <v>2194.5</v>
      </c>
    </row>
    <row r="98" spans="1:7" ht="12.75">
      <c r="A98" s="33">
        <v>95</v>
      </c>
      <c r="B98" s="31" t="s">
        <v>185</v>
      </c>
      <c r="C98" s="27" t="str">
        <f>FOND2009!B111</f>
        <v>Nitra - Chrenová. Archeologické výskumy na plochách Shell a Baumax.</v>
      </c>
      <c r="D98" s="27" t="str">
        <f>FOND2009!A111</f>
        <v>Březinová G.</v>
      </c>
      <c r="E98" s="13">
        <f>FOND2009!D111</f>
        <v>233</v>
      </c>
      <c r="F98" s="40">
        <f>FOND2009!G111</f>
        <v>10</v>
      </c>
      <c r="G98" s="40">
        <f>zostava!E98*zostava!F98</f>
        <v>2330</v>
      </c>
    </row>
    <row r="99" spans="1:7" ht="12.75">
      <c r="A99" s="33">
        <v>96</v>
      </c>
      <c r="B99" s="31" t="s">
        <v>185</v>
      </c>
      <c r="C99" s="27" t="str">
        <f>FOND2009!B112</f>
        <v>Nižná Myšľa. Osada a pohrebisko z doby bronzovej.</v>
      </c>
      <c r="D99" s="27" t="str">
        <f>FOND2009!A112</f>
        <v>Olexa L.</v>
      </c>
      <c r="E99" s="13">
        <f>FOND2009!D112</f>
        <v>155</v>
      </c>
      <c r="F99" s="40">
        <f>FOND2009!G112</f>
        <v>7.5</v>
      </c>
      <c r="G99" s="40">
        <f>zostava!E99*zostava!F99</f>
        <v>1162.5</v>
      </c>
    </row>
    <row r="100" spans="1:7" ht="12.75">
      <c r="A100" s="33">
        <v>97</v>
      </c>
      <c r="B100" s="31" t="s">
        <v>185</v>
      </c>
      <c r="C100" s="27" t="str">
        <f>FOND2009!B114</f>
        <v>Obilie v archeobotanických nálezoch na Slovensku.</v>
      </c>
      <c r="D100" s="27" t="str">
        <f>FOND2009!A114</f>
        <v>Hajnalová E.</v>
      </c>
      <c r="E100" s="13">
        <f>FOND2009!D114</f>
        <v>41</v>
      </c>
      <c r="F100" s="40">
        <f>FOND2009!G114</f>
        <v>9</v>
      </c>
      <c r="G100" s="40">
        <f>zostava!E100*zostava!F100</f>
        <v>369</v>
      </c>
    </row>
    <row r="101" spans="1:7" ht="12.75">
      <c r="A101" s="33">
        <v>98</v>
      </c>
      <c r="B101" s="31" t="s">
        <v>185</v>
      </c>
      <c r="C101" s="27" t="str">
        <f>FOND2009!B115</f>
        <v>Opevnená osada z doby bronzovej vo Veselom.</v>
      </c>
      <c r="D101" s="27" t="str">
        <f>FOND2009!A115</f>
        <v>Točík A.</v>
      </c>
      <c r="E101" s="13">
        <f>FOND2009!D115</f>
        <v>167</v>
      </c>
      <c r="F101" s="40">
        <f>FOND2009!G115</f>
        <v>2</v>
      </c>
      <c r="G101" s="40">
        <f>zostava!E101*zostava!F101</f>
        <v>334</v>
      </c>
    </row>
    <row r="102" spans="1:7" ht="12.75">
      <c r="A102" s="33">
        <v>99</v>
      </c>
      <c r="B102" s="31" t="s">
        <v>185</v>
      </c>
      <c r="C102" s="27" t="str">
        <f>FOND2009!B116</f>
        <v>Osídlenie badenskej kultúry na slovenskom území severného Potisia.</v>
      </c>
      <c r="D102" s="27" t="str">
        <f>FOND2009!A116</f>
        <v>Horváthová E.</v>
      </c>
      <c r="E102" s="13">
        <f>FOND2009!D116</f>
        <v>246</v>
      </c>
      <c r="F102" s="40">
        <f>FOND2009!G116</f>
        <v>16</v>
      </c>
      <c r="G102" s="40">
        <f>zostava!E102*zostava!F102</f>
        <v>3936</v>
      </c>
    </row>
    <row r="103" spans="1:7" ht="12.75">
      <c r="A103" s="33">
        <v>100</v>
      </c>
      <c r="B103" s="31" t="s">
        <v>185</v>
      </c>
      <c r="C103" s="27" t="str">
        <f>FOND2009!B117</f>
        <v>Osídlenie spišských jaskýň od praveku po novovek.</v>
      </c>
      <c r="E103" s="13">
        <f>FOND2009!D117</f>
        <v>60</v>
      </c>
      <c r="F103" s="40">
        <f>FOND2009!G117</f>
        <v>14</v>
      </c>
      <c r="G103" s="40">
        <f>zostava!E103*zostava!F103</f>
        <v>840</v>
      </c>
    </row>
    <row r="104" spans="1:7" ht="12.75">
      <c r="A104" s="33">
        <v>101</v>
      </c>
      <c r="B104" s="31" t="s">
        <v>185</v>
      </c>
      <c r="C104" s="27" t="str">
        <f>FOND2009!B119</f>
        <v>Otázky neolitu a eneolitu - 2007</v>
      </c>
      <c r="D104" s="27">
        <f>FOND2009!A119</f>
        <v>0</v>
      </c>
      <c r="E104" s="13">
        <f>FOND2009!D119</f>
        <v>197</v>
      </c>
      <c r="F104" s="40">
        <f>FOND2009!G119</f>
        <v>23.5</v>
      </c>
      <c r="G104" s="40">
        <f>zostava!E104*zostava!F104</f>
        <v>4629.5</v>
      </c>
    </row>
    <row r="105" spans="1:7" ht="12.75">
      <c r="A105" s="33">
        <v>102</v>
      </c>
      <c r="B105" s="31" t="s">
        <v>185</v>
      </c>
      <c r="C105" s="27" t="str">
        <f>FOND2009!B120</f>
        <v>Otázky neolitu a eneolitu našich krajín - 1998. Zborník referátov.</v>
      </c>
      <c r="D105" s="27" t="str">
        <f>FOND2009!A120</f>
        <v>_</v>
      </c>
      <c r="E105" s="13">
        <f>FOND2009!D120</f>
        <v>176</v>
      </c>
      <c r="F105" s="40">
        <f>FOND2009!G120</f>
        <v>12.5</v>
      </c>
      <c r="G105" s="40">
        <f>zostava!E105*zostava!F105</f>
        <v>2200</v>
      </c>
    </row>
    <row r="106" spans="1:7" ht="12.75">
      <c r="A106" s="33">
        <v>103</v>
      </c>
      <c r="B106" s="31" t="s">
        <v>185</v>
      </c>
      <c r="C106" s="27" t="str">
        <f>FOND2009!B121</f>
        <v>Otázky neolitu a eneolitu našich krajín - 2001. Zborník referátov.</v>
      </c>
      <c r="D106" s="27" t="str">
        <f>FOND2009!A121</f>
        <v>_</v>
      </c>
      <c r="E106" s="13">
        <f>FOND2009!D121</f>
        <v>215</v>
      </c>
      <c r="F106" s="40">
        <f>FOND2009!G121</f>
        <v>22.5</v>
      </c>
      <c r="G106" s="40">
        <f>zostava!E106*zostava!F106</f>
        <v>4837.5</v>
      </c>
    </row>
    <row r="107" spans="1:7" ht="12.75">
      <c r="A107" s="33">
        <v>104</v>
      </c>
      <c r="B107" s="31" t="s">
        <v>185</v>
      </c>
      <c r="C107" s="27" t="e">
        <f>FOND2009!#REF!</f>
        <v>#REF!</v>
      </c>
      <c r="D107" s="27" t="e">
        <f>FOND2009!#REF!</f>
        <v>#REF!</v>
      </c>
      <c r="E107" s="13" t="e">
        <f>FOND2009!#REF!</f>
        <v>#REF!</v>
      </c>
      <c r="F107" s="40" t="e">
        <f>FOND2009!#REF!</f>
        <v>#REF!</v>
      </c>
      <c r="G107" s="40" t="e">
        <f>zostava!E107*zostava!F107</f>
        <v>#REF!</v>
      </c>
    </row>
    <row r="108" spans="1:7" ht="12.75">
      <c r="A108" s="33">
        <v>105</v>
      </c>
      <c r="B108" s="31" t="s">
        <v>185</v>
      </c>
      <c r="C108" s="27" t="str">
        <f>FOND2009!B124</f>
        <v>Palaeoethnobotany and Archaeology. Internat. Work-Group for Palaeoethnobotany 8th Symposium.</v>
      </c>
      <c r="D108" s="27" t="str">
        <f>FOND2009!A124</f>
        <v>_</v>
      </c>
      <c r="E108" s="13">
        <f>FOND2009!D124</f>
        <v>59</v>
      </c>
      <c r="F108" s="40">
        <f>FOND2009!G124</f>
        <v>8</v>
      </c>
      <c r="G108" s="40">
        <f>zostava!E108*zostava!F108</f>
        <v>472</v>
      </c>
    </row>
    <row r="109" spans="1:7" ht="12.75">
      <c r="A109" s="33">
        <v>106</v>
      </c>
      <c r="B109" s="31" t="s">
        <v>185</v>
      </c>
      <c r="C109" s="27" t="str">
        <f>FOND2009!B131</f>
        <v>Pramene k dejinám osídlenia Slovenska z konca 5. až 13. stor. II.časť - Stredoslovenský kraj.</v>
      </c>
      <c r="D109" s="27" t="str">
        <f>FOND2009!A131</f>
        <v>_</v>
      </c>
      <c r="E109" s="13">
        <f>FOND2009!D131</f>
        <v>65</v>
      </c>
      <c r="F109" s="40">
        <f>FOND2009!G131</f>
        <v>5</v>
      </c>
      <c r="G109" s="40">
        <f>zostava!E109*zostava!F109</f>
        <v>325</v>
      </c>
    </row>
    <row r="110" spans="1:7" ht="12.75">
      <c r="A110" s="33">
        <v>107</v>
      </c>
      <c r="B110" s="31" t="s">
        <v>185</v>
      </c>
      <c r="C110" s="27" t="e">
        <f>FOND2009!#REF!</f>
        <v>#REF!</v>
      </c>
      <c r="D110" s="27" t="e">
        <f>FOND2009!#REF!</f>
        <v>#REF!</v>
      </c>
      <c r="E110" s="13" t="e">
        <f>FOND2009!#REF!</f>
        <v>#REF!</v>
      </c>
      <c r="F110" s="40" t="e">
        <f>FOND2009!#REF!</f>
        <v>#REF!</v>
      </c>
      <c r="G110" s="40" t="e">
        <f>zostava!E110*zostava!F110</f>
        <v>#REF!</v>
      </c>
    </row>
    <row r="111" spans="1:7" ht="12.75">
      <c r="A111" s="33">
        <v>108</v>
      </c>
      <c r="B111" s="31" t="s">
        <v>185</v>
      </c>
      <c r="C111" s="27" t="str">
        <f>FOND2009!B132</f>
        <v>Pramene k dejinám osídlenia Slovenska z konca 5. až 13. stor. III.časť - Východné Slovensko.</v>
      </c>
      <c r="D111" s="27">
        <f>FOND2009!A132</f>
        <v>0</v>
      </c>
      <c r="E111" s="13">
        <f>FOND2009!D132</f>
        <v>225</v>
      </c>
      <c r="F111" s="40">
        <f>FOND2009!G132</f>
        <v>15.75</v>
      </c>
      <c r="G111" s="40">
        <f>zostava!E111*zostava!F111</f>
        <v>3543.75</v>
      </c>
    </row>
    <row r="112" spans="1:7" ht="12.75">
      <c r="A112" s="33">
        <v>109</v>
      </c>
      <c r="B112" s="31" t="s">
        <v>185</v>
      </c>
      <c r="C112" s="27" t="str">
        <f>FOND2009!B133</f>
        <v>Rapports du IIIe Congres International d'Archeologie Slave 1. sept. 1975.</v>
      </c>
      <c r="D112" s="27" t="str">
        <f>FOND2009!A133</f>
        <v>_</v>
      </c>
      <c r="E112" s="13">
        <f>FOND2009!D133</f>
        <v>252</v>
      </c>
      <c r="F112" s="40">
        <f>FOND2009!G133</f>
        <v>4</v>
      </c>
      <c r="G112" s="40">
        <f>zostava!E112*zostava!F112</f>
        <v>1008</v>
      </c>
    </row>
    <row r="113" spans="1:7" ht="12.75">
      <c r="A113" s="33">
        <v>110</v>
      </c>
      <c r="B113" s="31" t="s">
        <v>185</v>
      </c>
      <c r="C113" s="27" t="str">
        <f>FOND2009!B135</f>
        <v>Referáty o pracovných výsledkoch čs. archeologie za rok 1958, časť II.</v>
      </c>
      <c r="D113" s="27" t="str">
        <f>FOND2009!A135</f>
        <v>_</v>
      </c>
      <c r="E113" s="13">
        <f>FOND2009!D135</f>
        <v>176</v>
      </c>
      <c r="F113" s="40">
        <f>FOND2009!G135</f>
        <v>0.5</v>
      </c>
      <c r="G113" s="40">
        <f>zostava!E113*zostava!F113</f>
        <v>88</v>
      </c>
    </row>
    <row r="114" spans="1:7" ht="12.75">
      <c r="A114" s="33">
        <v>111</v>
      </c>
      <c r="B114" s="31" t="s">
        <v>185</v>
      </c>
      <c r="C114" s="27" t="str">
        <f>FOND2009!B136</f>
        <v>Rímske kamenné pamiatky. Gerulata.</v>
      </c>
      <c r="D114" s="27" t="str">
        <f>FOND2009!A136</f>
        <v>Schmidtová,J.-Jezná,J.-Kozubová,A.</v>
      </c>
      <c r="E114" s="13">
        <f>FOND2009!D136</f>
        <v>62</v>
      </c>
      <c r="F114" s="40">
        <f>FOND2009!G136</f>
        <v>5</v>
      </c>
      <c r="G114" s="40">
        <f>zostava!E114*zostava!F114</f>
        <v>310</v>
      </c>
    </row>
    <row r="115" spans="1:7" ht="12.75">
      <c r="A115" s="33">
        <v>112</v>
      </c>
      <c r="B115" s="31" t="s">
        <v>185</v>
      </c>
      <c r="C115" s="27" t="str">
        <f>FOND2009!B137</f>
        <v>Rímsky kastel v Iži. Výskum 1978 - 2008.</v>
      </c>
      <c r="D115" s="27">
        <f>FOND2009!A137</f>
        <v>0</v>
      </c>
      <c r="E115" s="13">
        <f>FOND2009!D137</f>
        <v>126</v>
      </c>
      <c r="F115" s="40">
        <f>FOND2009!G137</f>
        <v>10.35</v>
      </c>
      <c r="G115" s="40">
        <f>zostava!E115*zostava!F115</f>
        <v>1304.1</v>
      </c>
    </row>
    <row r="116" spans="1:7" ht="12.75">
      <c r="A116" s="33">
        <v>113</v>
      </c>
      <c r="B116" s="31" t="s">
        <v>185</v>
      </c>
      <c r="C116" s="27" t="str">
        <f>FOND2009!B138</f>
        <v>Sádok - Cibajky - Šiance. Sieť náučných lokalít...</v>
      </c>
      <c r="D116" s="27" t="str">
        <f>FOND2009!A138</f>
        <v>Gogová, S.</v>
      </c>
      <c r="E116" s="13">
        <f>FOND2009!D138</f>
        <v>294</v>
      </c>
      <c r="F116" s="40">
        <f>FOND2009!G138</f>
        <v>1.5</v>
      </c>
      <c r="G116" s="40">
        <f>zostava!E116*zostava!F116</f>
        <v>441</v>
      </c>
    </row>
    <row r="117" spans="1:7" ht="12.75">
      <c r="A117" s="33">
        <v>114</v>
      </c>
      <c r="B117" s="31" t="s">
        <v>185</v>
      </c>
      <c r="C117" s="27" t="e">
        <f>FOND2009!#REF!</f>
        <v>#REF!</v>
      </c>
      <c r="D117" s="27" t="e">
        <f>FOND2009!#REF!</f>
        <v>#REF!</v>
      </c>
      <c r="E117" s="13" t="e">
        <f>FOND2009!#REF!</f>
        <v>#REF!</v>
      </c>
      <c r="F117" s="40" t="e">
        <f>FOND2009!#REF!</f>
        <v>#REF!</v>
      </c>
      <c r="G117" s="40" t="e">
        <f>zostava!E117*zostava!F117</f>
        <v>#REF!</v>
      </c>
    </row>
    <row r="118" spans="1:7" ht="12.75">
      <c r="A118" s="33">
        <v>115</v>
      </c>
      <c r="B118" s="31" t="s">
        <v>185</v>
      </c>
      <c r="C118" s="27" t="str">
        <f>FOND2009!B139</f>
        <v>Slawisch-awarisches Gräberfeld in Holiare.</v>
      </c>
      <c r="D118" s="27" t="str">
        <f>FOND2009!A139</f>
        <v>Točík A.</v>
      </c>
      <c r="E118" s="13">
        <f>FOND2009!D139</f>
        <v>56</v>
      </c>
      <c r="F118" s="40">
        <f>FOND2009!G139</f>
        <v>3</v>
      </c>
      <c r="G118" s="40">
        <f>zostava!E118*zostava!F118</f>
        <v>168</v>
      </c>
    </row>
    <row r="119" spans="1:7" ht="12.75">
      <c r="A119" s="33">
        <v>116</v>
      </c>
      <c r="B119" s="31" t="s">
        <v>185</v>
      </c>
      <c r="C119" s="27" t="str">
        <f>FOND2009!B140</f>
        <v>Slawisch-awarisches Gräberfeld in Nové Zámky.</v>
      </c>
      <c r="D119" s="27" t="str">
        <f>FOND2009!A140</f>
        <v>Čilinská Z.</v>
      </c>
      <c r="E119" s="13">
        <f>FOND2009!D140</f>
        <v>80</v>
      </c>
      <c r="F119" s="40">
        <f>FOND2009!G140</f>
        <v>2.5</v>
      </c>
      <c r="G119" s="40">
        <f>zostava!E119*zostava!F119</f>
        <v>200</v>
      </c>
    </row>
    <row r="120" spans="1:7" ht="12.75">
      <c r="A120" s="33">
        <v>117</v>
      </c>
      <c r="B120" s="31" t="s">
        <v>185</v>
      </c>
      <c r="C120" s="27" t="e">
        <f>FOND2009!#REF!</f>
        <v>#REF!</v>
      </c>
      <c r="D120" s="27" t="e">
        <f>FOND2009!#REF!</f>
        <v>#REF!</v>
      </c>
      <c r="E120" s="13" t="e">
        <f>FOND2009!#REF!</f>
        <v>#REF!</v>
      </c>
      <c r="F120" s="40" t="e">
        <f>FOND2009!#REF!</f>
        <v>#REF!</v>
      </c>
      <c r="G120" s="40" t="e">
        <f>zostava!E120*zostava!F120</f>
        <v>#REF!</v>
      </c>
    </row>
    <row r="121" spans="1:7" ht="12.75">
      <c r="A121" s="33">
        <v>118</v>
      </c>
      <c r="B121" s="31" t="s">
        <v>185</v>
      </c>
      <c r="C121" s="27" t="str">
        <f>FOND2009!B141</f>
        <v>Slovacchia: Crocevia delle civilta Europe. (tal.)</v>
      </c>
      <c r="D121" s="27" t="str">
        <f>FOND2009!A141</f>
        <v>_</v>
      </c>
      <c r="E121" s="13">
        <f>FOND2009!D141</f>
        <v>73</v>
      </c>
      <c r="F121" s="40">
        <f>FOND2009!G141</f>
        <v>12.5</v>
      </c>
      <c r="G121" s="40">
        <f>zostava!E121*zostava!F121</f>
        <v>912.5</v>
      </c>
    </row>
    <row r="122" spans="1:7" ht="12.75">
      <c r="A122" s="33">
        <v>119</v>
      </c>
      <c r="B122" s="31" t="s">
        <v>185</v>
      </c>
      <c r="C122" s="27" t="str">
        <f>FOND2009!B142</f>
        <v>Slovenská archeológia  1962/2.</v>
      </c>
      <c r="D122" s="27" t="str">
        <f>FOND2009!A142</f>
        <v>_</v>
      </c>
      <c r="E122" s="13">
        <f>FOND2009!D142</f>
        <v>23</v>
      </c>
      <c r="F122" s="40">
        <f>FOND2009!G142</f>
        <v>7</v>
      </c>
      <c r="G122" s="40">
        <f>zostava!E122*zostava!F122</f>
        <v>161</v>
      </c>
    </row>
    <row r="123" spans="1:7" ht="12.75">
      <c r="A123" s="33">
        <v>120</v>
      </c>
      <c r="B123" s="31" t="s">
        <v>185</v>
      </c>
      <c r="C123" s="27" t="e">
        <f>FOND2009!#REF!</f>
        <v>#REF!</v>
      </c>
      <c r="D123" s="27" t="e">
        <f>FOND2009!#REF!</f>
        <v>#REF!</v>
      </c>
      <c r="E123" s="13" t="e">
        <f>FOND2009!#REF!</f>
        <v>#REF!</v>
      </c>
      <c r="F123" s="40" t="e">
        <f>FOND2009!#REF!</f>
        <v>#REF!</v>
      </c>
      <c r="G123" s="40" t="e">
        <f>zostava!E123*zostava!F123</f>
        <v>#REF!</v>
      </c>
    </row>
    <row r="124" spans="1:7" ht="12.75">
      <c r="A124" s="33">
        <v>121</v>
      </c>
      <c r="B124" s="31" t="s">
        <v>185</v>
      </c>
      <c r="C124" s="27" t="str">
        <f>FOND2009!B143</f>
        <v>Slovenská archeológia  1968/2.</v>
      </c>
      <c r="D124" s="27" t="str">
        <f>FOND2009!A143</f>
        <v>_</v>
      </c>
      <c r="E124" s="13">
        <f>FOND2009!D143</f>
        <v>43</v>
      </c>
      <c r="F124" s="40">
        <f>FOND2009!G143</f>
        <v>7</v>
      </c>
      <c r="G124" s="40">
        <f>zostava!E124*zostava!F124</f>
        <v>301</v>
      </c>
    </row>
    <row r="125" spans="1:7" ht="12.75">
      <c r="A125" s="33">
        <v>122</v>
      </c>
      <c r="B125" s="31" t="s">
        <v>185</v>
      </c>
      <c r="C125" s="27" t="e">
        <f>FOND2009!#REF!</f>
        <v>#REF!</v>
      </c>
      <c r="D125" s="27" t="e">
        <f>FOND2009!#REF!</f>
        <v>#REF!</v>
      </c>
      <c r="E125" s="13" t="e">
        <f>FOND2009!#REF!</f>
        <v>#REF!</v>
      </c>
      <c r="F125" s="40" t="e">
        <f>FOND2009!#REF!</f>
        <v>#REF!</v>
      </c>
      <c r="G125" s="40" t="e">
        <f>zostava!E125*zostava!F125</f>
        <v>#REF!</v>
      </c>
    </row>
    <row r="126" spans="1:7" ht="12.75">
      <c r="A126" s="33">
        <v>123</v>
      </c>
      <c r="B126" s="31" t="s">
        <v>185</v>
      </c>
      <c r="C126" s="27" t="e">
        <f>FOND2009!#REF!</f>
        <v>#REF!</v>
      </c>
      <c r="D126" s="27" t="e">
        <f>FOND2009!#REF!</f>
        <v>#REF!</v>
      </c>
      <c r="E126" s="13" t="e">
        <f>FOND2009!#REF!</f>
        <v>#REF!</v>
      </c>
      <c r="F126" s="40" t="e">
        <f>FOND2009!#REF!</f>
        <v>#REF!</v>
      </c>
      <c r="G126" s="40" t="e">
        <f>zostava!E126*zostava!F126</f>
        <v>#REF!</v>
      </c>
    </row>
    <row r="127" spans="1:7" ht="12.75">
      <c r="A127" s="33">
        <v>124</v>
      </c>
      <c r="B127" s="31" t="s">
        <v>185</v>
      </c>
      <c r="C127" s="27" t="str">
        <f>FOND2009!B144</f>
        <v>Slovenská archeológia  1972/1.</v>
      </c>
      <c r="D127" s="27" t="str">
        <f>FOND2009!A144</f>
        <v>_</v>
      </c>
      <c r="E127" s="13">
        <f>FOND2009!D144</f>
        <v>54</v>
      </c>
      <c r="F127" s="40">
        <f>FOND2009!G144</f>
        <v>9</v>
      </c>
      <c r="G127" s="40">
        <f>zostava!E127*zostava!F127</f>
        <v>486</v>
      </c>
    </row>
    <row r="128" spans="1:7" ht="12.75">
      <c r="A128" s="33">
        <v>125</v>
      </c>
      <c r="B128" s="31" t="s">
        <v>185</v>
      </c>
      <c r="C128" s="27" t="str">
        <f>FOND2009!B145</f>
        <v>Slovenská archeológia  1984/2.</v>
      </c>
      <c r="D128" s="27" t="str">
        <f>FOND2009!A145</f>
        <v>_</v>
      </c>
      <c r="E128" s="13">
        <f>FOND2009!D145</f>
        <v>28</v>
      </c>
      <c r="F128" s="40">
        <f>FOND2009!G145</f>
        <v>9</v>
      </c>
      <c r="G128" s="40">
        <f>zostava!E128*zostava!F128</f>
        <v>252</v>
      </c>
    </row>
    <row r="129" spans="1:7" ht="12.75">
      <c r="A129" s="33">
        <v>126</v>
      </c>
      <c r="B129" s="31" t="s">
        <v>185</v>
      </c>
      <c r="C129" s="27" t="str">
        <f>FOND2009!B146</f>
        <v>Slovenská archeológia  1985/1.</v>
      </c>
      <c r="D129" s="27" t="str">
        <f>FOND2009!A146</f>
        <v>_</v>
      </c>
      <c r="E129" s="13">
        <f>FOND2009!D146</f>
        <v>44</v>
      </c>
      <c r="F129" s="40">
        <f>FOND2009!G146</f>
        <v>9</v>
      </c>
      <c r="G129" s="40">
        <f>zostava!E129*zostava!F129</f>
        <v>396</v>
      </c>
    </row>
    <row r="130" spans="1:7" ht="12.75">
      <c r="A130" s="33">
        <v>127</v>
      </c>
      <c r="B130" s="31" t="s">
        <v>185</v>
      </c>
      <c r="C130" s="27" t="str">
        <f>FOND2009!B147</f>
        <v>Slovenská archeológia  1987/1.</v>
      </c>
      <c r="D130" s="27" t="str">
        <f>FOND2009!A147</f>
        <v>_</v>
      </c>
      <c r="E130" s="13">
        <f>FOND2009!D147</f>
        <v>43</v>
      </c>
      <c r="F130" s="40">
        <f>FOND2009!G147</f>
        <v>9</v>
      </c>
      <c r="G130" s="40">
        <f>zostava!E130*zostava!F130</f>
        <v>387</v>
      </c>
    </row>
    <row r="131" spans="1:7" ht="12.75">
      <c r="A131" s="33">
        <v>128</v>
      </c>
      <c r="B131" s="31" t="s">
        <v>185</v>
      </c>
      <c r="C131" s="27" t="str">
        <f>FOND2009!B148</f>
        <v>Slovenská archeológia  1987/2.</v>
      </c>
      <c r="D131" s="27" t="str">
        <f>FOND2009!A148</f>
        <v>_</v>
      </c>
      <c r="E131" s="13">
        <f>FOND2009!D148</f>
        <v>42</v>
      </c>
      <c r="F131" s="40">
        <f>FOND2009!G148</f>
        <v>9</v>
      </c>
      <c r="G131" s="40">
        <f>zostava!E131*zostava!F131</f>
        <v>378</v>
      </c>
    </row>
    <row r="132" spans="1:7" ht="12.75">
      <c r="A132" s="33">
        <v>129</v>
      </c>
      <c r="B132" s="31" t="s">
        <v>185</v>
      </c>
      <c r="C132" s="27" t="str">
        <f>FOND2009!B149</f>
        <v>Slovenská archeológia  1988/1.</v>
      </c>
      <c r="D132" s="27" t="str">
        <f>FOND2009!A149</f>
        <v>_</v>
      </c>
      <c r="E132" s="13">
        <f>FOND2009!D149</f>
        <v>38</v>
      </c>
      <c r="F132" s="40">
        <f>FOND2009!G149</f>
        <v>10</v>
      </c>
      <c r="G132" s="40">
        <f>zostava!E132*zostava!F132</f>
        <v>380</v>
      </c>
    </row>
    <row r="133" spans="1:7" ht="12.75">
      <c r="A133" s="33">
        <v>130</v>
      </c>
      <c r="B133" s="31" t="s">
        <v>185</v>
      </c>
      <c r="C133" s="27" t="str">
        <f>FOND2009!B150</f>
        <v>Slovenská archeológia  1988/2.</v>
      </c>
      <c r="D133" s="27" t="str">
        <f>FOND2009!A150</f>
        <v>_</v>
      </c>
      <c r="E133" s="13">
        <f>FOND2009!D150</f>
        <v>71</v>
      </c>
      <c r="F133" s="40">
        <f>FOND2009!G150</f>
        <v>5</v>
      </c>
      <c r="G133" s="40">
        <f>zostava!E133*zostava!F133</f>
        <v>355</v>
      </c>
    </row>
    <row r="134" spans="1:7" ht="12.75">
      <c r="A134" s="33">
        <v>131</v>
      </c>
      <c r="B134" s="31" t="s">
        <v>185</v>
      </c>
      <c r="C134" s="27" t="str">
        <f>FOND2009!B151</f>
        <v>Slovenská archeológia  1989/1.</v>
      </c>
      <c r="D134" s="27" t="str">
        <f>FOND2009!A151</f>
        <v>_</v>
      </c>
      <c r="E134" s="13">
        <f>FOND2009!D151</f>
        <v>104</v>
      </c>
      <c r="F134" s="40">
        <f>FOND2009!G151</f>
        <v>5</v>
      </c>
      <c r="G134" s="40">
        <f>zostava!E134*zostava!F134</f>
        <v>520</v>
      </c>
    </row>
    <row r="135" spans="1:7" ht="12.75">
      <c r="A135" s="33">
        <v>132</v>
      </c>
      <c r="B135" s="31" t="s">
        <v>185</v>
      </c>
      <c r="C135" s="27" t="str">
        <f>FOND2009!B152</f>
        <v>Slovenská archeológia  1989/2.</v>
      </c>
      <c r="D135" s="27" t="str">
        <f>FOND2009!A152</f>
        <v>_</v>
      </c>
      <c r="E135" s="13">
        <f>FOND2009!D152</f>
        <v>68</v>
      </c>
      <c r="F135" s="40">
        <f>FOND2009!G152</f>
        <v>5</v>
      </c>
      <c r="G135" s="40">
        <f>zostava!E135*zostava!F135</f>
        <v>340</v>
      </c>
    </row>
    <row r="136" spans="1:7" ht="12.75">
      <c r="A136" s="33">
        <v>133</v>
      </c>
      <c r="B136" s="31" t="s">
        <v>185</v>
      </c>
      <c r="C136" s="27" t="str">
        <f>FOND2009!B153</f>
        <v>Slovenská archeológia  1990/1.</v>
      </c>
      <c r="D136" s="27" t="str">
        <f>FOND2009!A153</f>
        <v>_</v>
      </c>
      <c r="E136" s="13">
        <f>FOND2009!D153</f>
        <v>82</v>
      </c>
      <c r="F136" s="40">
        <f>FOND2009!G153</f>
        <v>5</v>
      </c>
      <c r="G136" s="40">
        <f>zostava!E136*zostava!F136</f>
        <v>410</v>
      </c>
    </row>
    <row r="137" spans="1:7" ht="12.75">
      <c r="A137" s="33">
        <v>134</v>
      </c>
      <c r="B137" s="31" t="s">
        <v>185</v>
      </c>
      <c r="C137" s="27" t="str">
        <f>FOND2009!B154</f>
        <v>Slovenská archeológia  1990/2.</v>
      </c>
      <c r="D137" s="27" t="str">
        <f>FOND2009!A154</f>
        <v>_</v>
      </c>
      <c r="E137" s="13">
        <f>FOND2009!D154</f>
        <v>155</v>
      </c>
      <c r="F137" s="40">
        <f>FOND2009!G154</f>
        <v>5</v>
      </c>
      <c r="G137" s="40">
        <f>zostava!E137*zostava!F137</f>
        <v>775</v>
      </c>
    </row>
    <row r="138" spans="1:7" ht="12.75">
      <c r="A138" s="33">
        <v>135</v>
      </c>
      <c r="B138" s="31" t="s">
        <v>185</v>
      </c>
      <c r="C138" s="27" t="str">
        <f>FOND2009!B155</f>
        <v>Slovenská archeológia  1992/1.</v>
      </c>
      <c r="D138" s="27" t="str">
        <f>FOND2009!A155</f>
        <v>_</v>
      </c>
      <c r="E138" s="13">
        <f>FOND2009!D155</f>
        <v>136</v>
      </c>
      <c r="F138" s="40">
        <f>FOND2009!G155</f>
        <v>7.5</v>
      </c>
      <c r="G138" s="40">
        <f>zostava!E138*zostava!F138</f>
        <v>1020</v>
      </c>
    </row>
    <row r="139" spans="1:7" ht="12.75">
      <c r="A139" s="33">
        <v>136</v>
      </c>
      <c r="B139" s="31" t="s">
        <v>185</v>
      </c>
      <c r="C139" s="27" t="str">
        <f>FOND2009!B156</f>
        <v>Slovenská archeológia  1992/2.</v>
      </c>
      <c r="D139" s="27" t="str">
        <f>FOND2009!A156</f>
        <v>_</v>
      </c>
      <c r="E139" s="13">
        <f>FOND2009!D156</f>
        <v>172</v>
      </c>
      <c r="F139" s="40">
        <f>FOND2009!G156</f>
        <v>7.5</v>
      </c>
      <c r="G139" s="40">
        <f>zostava!E139*zostava!F139</f>
        <v>1290</v>
      </c>
    </row>
    <row r="140" spans="1:7" ht="12.75">
      <c r="A140" s="33">
        <v>137</v>
      </c>
      <c r="B140" s="31" t="s">
        <v>185</v>
      </c>
      <c r="C140" s="27" t="str">
        <f>FOND2009!B157</f>
        <v>Slovenská archeológia  1993/1.</v>
      </c>
      <c r="D140" s="27" t="str">
        <f>FOND2009!A157</f>
        <v>_</v>
      </c>
      <c r="E140" s="13">
        <f>FOND2009!D157</f>
        <v>105</v>
      </c>
      <c r="F140" s="40">
        <f>FOND2009!G157</f>
        <v>7.5</v>
      </c>
      <c r="G140" s="40">
        <f>zostava!E140*zostava!F140</f>
        <v>787.5</v>
      </c>
    </row>
    <row r="141" spans="1:7" ht="12.75">
      <c r="A141" s="33">
        <v>138</v>
      </c>
      <c r="B141" s="31" t="s">
        <v>185</v>
      </c>
      <c r="C141" s="27" t="str">
        <f>FOND2009!B158</f>
        <v>Slovenská archeológia  1993/2.</v>
      </c>
      <c r="D141" s="27" t="str">
        <f>FOND2009!A158</f>
        <v>_</v>
      </c>
      <c r="E141" s="13">
        <f>FOND2009!D158</f>
        <v>61</v>
      </c>
      <c r="F141" s="40">
        <f>FOND2009!G158</f>
        <v>7.5</v>
      </c>
      <c r="G141" s="40">
        <f>zostava!E141*zostava!F141</f>
        <v>457.5</v>
      </c>
    </row>
    <row r="142" spans="1:7" ht="12.75">
      <c r="A142" s="33">
        <v>139</v>
      </c>
      <c r="B142" s="31" t="s">
        <v>185</v>
      </c>
      <c r="C142" s="27" t="e">
        <f>FOND2009!#REF!</f>
        <v>#REF!</v>
      </c>
      <c r="D142" s="27" t="e">
        <f>FOND2009!#REF!</f>
        <v>#REF!</v>
      </c>
      <c r="E142" s="13" t="e">
        <f>FOND2009!#REF!</f>
        <v>#REF!</v>
      </c>
      <c r="F142" s="40" t="e">
        <f>FOND2009!#REF!</f>
        <v>#REF!</v>
      </c>
      <c r="G142" s="40" t="e">
        <f>zostava!E142*zostava!F142</f>
        <v>#REF!</v>
      </c>
    </row>
    <row r="143" spans="1:7" ht="12.75">
      <c r="A143" s="33">
        <v>140</v>
      </c>
      <c r="B143" s="31" t="s">
        <v>185</v>
      </c>
      <c r="C143" s="27" t="str">
        <f>FOND2009!B159</f>
        <v>Slovenská archeológia  1994/2.</v>
      </c>
      <c r="D143" s="27" t="str">
        <f>FOND2009!A159</f>
        <v>_</v>
      </c>
      <c r="E143" s="13">
        <f>FOND2009!D159</f>
        <v>54</v>
      </c>
      <c r="F143" s="40">
        <f>FOND2009!G159</f>
        <v>15</v>
      </c>
      <c r="G143" s="40">
        <f>zostava!E143*zostava!F143</f>
        <v>810</v>
      </c>
    </row>
    <row r="144" spans="1:7" ht="12.75">
      <c r="A144" s="33">
        <v>141</v>
      </c>
      <c r="B144" s="31" t="s">
        <v>185</v>
      </c>
      <c r="C144" s="27" t="str">
        <f>FOND2009!B160</f>
        <v>Slovenská archeológia  1995/1.</v>
      </c>
      <c r="D144" s="27" t="str">
        <f>FOND2009!A160</f>
        <v>_</v>
      </c>
      <c r="E144" s="13">
        <f>FOND2009!D160</f>
        <v>194</v>
      </c>
      <c r="F144" s="40">
        <f>FOND2009!G160</f>
        <v>8</v>
      </c>
      <c r="G144" s="40">
        <f>zostava!E144*zostava!F144</f>
        <v>1552</v>
      </c>
    </row>
    <row r="145" spans="1:7" ht="12.75">
      <c r="A145" s="33">
        <v>142</v>
      </c>
      <c r="B145" s="31" t="s">
        <v>185</v>
      </c>
      <c r="C145" s="27" t="str">
        <f>FOND2009!B161</f>
        <v>Slovenská archeológia  1995/2.</v>
      </c>
      <c r="D145" s="27" t="str">
        <f>FOND2009!A161</f>
        <v>_</v>
      </c>
      <c r="E145" s="13">
        <f>FOND2009!D161</f>
        <v>245</v>
      </c>
      <c r="F145" s="40">
        <f>FOND2009!G161</f>
        <v>8</v>
      </c>
      <c r="G145" s="40">
        <f>zostava!E145*zostava!F145</f>
        <v>1960</v>
      </c>
    </row>
    <row r="146" spans="1:7" ht="12.75">
      <c r="A146" s="33">
        <v>143</v>
      </c>
      <c r="B146" s="31" t="s">
        <v>185</v>
      </c>
      <c r="C146" s="27" t="str">
        <f>FOND2009!B162</f>
        <v>Slovenská archeológia  1996/1.</v>
      </c>
      <c r="D146" s="27" t="str">
        <f>FOND2009!A162</f>
        <v>_</v>
      </c>
      <c r="E146" s="13">
        <f>FOND2009!D162</f>
        <v>228</v>
      </c>
      <c r="F146" s="40">
        <f>FOND2009!G162</f>
        <v>8.5</v>
      </c>
      <c r="G146" s="40">
        <f>zostava!E146*zostava!F146</f>
        <v>1938</v>
      </c>
    </row>
    <row r="147" spans="1:7" ht="12.75">
      <c r="A147" s="33">
        <v>144</v>
      </c>
      <c r="B147" s="31" t="s">
        <v>185</v>
      </c>
      <c r="C147" s="27" t="str">
        <f>FOND2009!B163</f>
        <v>Slovenská archeológia  1996/2.</v>
      </c>
      <c r="D147" s="27" t="str">
        <f>FOND2009!A163</f>
        <v>_</v>
      </c>
      <c r="E147" s="13">
        <f>FOND2009!D163</f>
        <v>236</v>
      </c>
      <c r="F147" s="40">
        <f>FOND2009!G163</f>
        <v>8.5</v>
      </c>
      <c r="G147" s="40">
        <f>zostava!E147*zostava!F147</f>
        <v>2006</v>
      </c>
    </row>
    <row r="148" spans="1:7" ht="12.75">
      <c r="A148" s="33">
        <v>145</v>
      </c>
      <c r="B148" s="31" t="s">
        <v>185</v>
      </c>
      <c r="C148" s="27" t="str">
        <f>FOND2009!B164</f>
        <v>Slovenská archeológia  1996/2. (Neviazaná)</v>
      </c>
      <c r="D148" s="27" t="str">
        <f>FOND2009!A164</f>
        <v>_</v>
      </c>
      <c r="E148" s="13">
        <f>FOND2009!D164</f>
        <v>24</v>
      </c>
      <c r="F148" s="40">
        <f>FOND2009!G164</f>
        <v>6</v>
      </c>
      <c r="G148" s="40">
        <f>zostava!E148*zostava!F148</f>
        <v>144</v>
      </c>
    </row>
    <row r="149" spans="1:7" ht="12.75">
      <c r="A149" s="33">
        <v>146</v>
      </c>
      <c r="B149" s="31" t="s">
        <v>185</v>
      </c>
      <c r="C149" s="27" t="str">
        <f>FOND2009!B165</f>
        <v>Slovenská archeológia  1997/1.</v>
      </c>
      <c r="D149" s="27" t="str">
        <f>FOND2009!A165</f>
        <v>_</v>
      </c>
      <c r="E149" s="13">
        <f>FOND2009!D165</f>
        <v>226</v>
      </c>
      <c r="F149" s="40">
        <f>FOND2009!G165</f>
        <v>9</v>
      </c>
      <c r="G149" s="40">
        <f>zostava!E149*zostava!F149</f>
        <v>2034</v>
      </c>
    </row>
    <row r="150" spans="1:7" ht="12.75">
      <c r="A150" s="33">
        <v>147</v>
      </c>
      <c r="B150" s="31" t="s">
        <v>185</v>
      </c>
      <c r="C150" s="27" t="str">
        <f>FOND2009!B166</f>
        <v>Slovenská archeológia  1997/2.</v>
      </c>
      <c r="D150" s="27" t="str">
        <f>FOND2009!A166</f>
        <v>_</v>
      </c>
      <c r="E150" s="13">
        <f>FOND2009!D166</f>
        <v>250</v>
      </c>
      <c r="F150" s="40">
        <f>FOND2009!G166</f>
        <v>9</v>
      </c>
      <c r="G150" s="40">
        <f>zostava!E150*zostava!F150</f>
        <v>2250</v>
      </c>
    </row>
    <row r="151" spans="1:7" ht="12.75">
      <c r="A151" s="33">
        <v>148</v>
      </c>
      <c r="B151" s="31" t="s">
        <v>185</v>
      </c>
      <c r="C151" s="27" t="str">
        <f>FOND2009!B167</f>
        <v>Slovenská archeológia  1998/1.</v>
      </c>
      <c r="D151" s="27" t="str">
        <f>FOND2009!A167</f>
        <v>_</v>
      </c>
      <c r="E151" s="13">
        <f>FOND2009!D167</f>
        <v>227</v>
      </c>
      <c r="F151" s="40">
        <f>FOND2009!G167</f>
        <v>10</v>
      </c>
      <c r="G151" s="40">
        <f>zostava!E151*zostava!F151</f>
        <v>2270</v>
      </c>
    </row>
    <row r="152" spans="1:7" ht="12.75">
      <c r="A152" s="33">
        <v>149</v>
      </c>
      <c r="B152" s="31" t="s">
        <v>185</v>
      </c>
      <c r="C152" s="27" t="str">
        <f>FOND2009!B168</f>
        <v>Slovenská archeológia  1998/2.</v>
      </c>
      <c r="D152" s="27" t="str">
        <f>FOND2009!A168</f>
        <v>_</v>
      </c>
      <c r="E152" s="13">
        <f>FOND2009!D168</f>
        <v>228</v>
      </c>
      <c r="F152" s="40">
        <f>FOND2009!G168</f>
        <v>10</v>
      </c>
      <c r="G152" s="40">
        <f>zostava!E152*zostava!F152</f>
        <v>2280</v>
      </c>
    </row>
    <row r="153" spans="1:7" ht="12.75">
      <c r="A153" s="33">
        <v>150</v>
      </c>
      <c r="B153" s="31" t="s">
        <v>185</v>
      </c>
      <c r="C153" s="27" t="str">
        <f>FOND2009!B169</f>
        <v>Slovenská archeológia  1999/1.</v>
      </c>
      <c r="D153" s="27" t="str">
        <f>FOND2009!A169</f>
        <v>_</v>
      </c>
      <c r="E153" s="13">
        <f>FOND2009!D169</f>
        <v>241</v>
      </c>
      <c r="F153" s="40">
        <f>FOND2009!G169</f>
        <v>10</v>
      </c>
      <c r="G153" s="40">
        <f>zostava!E153*zostava!F153</f>
        <v>2410</v>
      </c>
    </row>
    <row r="154" spans="1:7" ht="12.75">
      <c r="A154" s="33">
        <v>151</v>
      </c>
      <c r="B154" s="31" t="s">
        <v>185</v>
      </c>
      <c r="C154" s="27" t="str">
        <f>FOND2009!B170</f>
        <v>Slovenská archeológia  1999/2.</v>
      </c>
      <c r="D154" s="27" t="str">
        <f>FOND2009!A170</f>
        <v>_</v>
      </c>
      <c r="E154" s="13">
        <f>FOND2009!D170</f>
        <v>237</v>
      </c>
      <c r="F154" s="40">
        <f>FOND2009!G170</f>
        <v>10</v>
      </c>
      <c r="G154" s="40">
        <f>zostava!E154*zostava!F154</f>
        <v>2370</v>
      </c>
    </row>
    <row r="155" spans="1:7" ht="12.75">
      <c r="A155" s="33">
        <v>152</v>
      </c>
      <c r="B155" s="31" t="s">
        <v>185</v>
      </c>
      <c r="C155" s="27" t="str">
        <f>FOND2009!B171</f>
        <v>Slovenská archeológia  2000/1. </v>
      </c>
      <c r="D155" s="27" t="str">
        <f>FOND2009!A171</f>
        <v>_</v>
      </c>
      <c r="E155" s="13">
        <f>FOND2009!D171</f>
        <v>236</v>
      </c>
      <c r="F155" s="40">
        <f>FOND2009!G171</f>
        <v>11</v>
      </c>
      <c r="G155" s="40">
        <f>zostava!E155*zostava!F155</f>
        <v>2596</v>
      </c>
    </row>
    <row r="156" spans="1:7" ht="12.75">
      <c r="A156" s="33">
        <v>153</v>
      </c>
      <c r="B156" s="31" t="s">
        <v>185</v>
      </c>
      <c r="C156" s="27" t="str">
        <f>FOND2009!B172</f>
        <v>Slovenská archeológia  2000/2.</v>
      </c>
      <c r="D156" s="27" t="str">
        <f>FOND2009!A172</f>
        <v>_</v>
      </c>
      <c r="E156" s="13">
        <f>FOND2009!D172</f>
        <v>232</v>
      </c>
      <c r="F156" s="40">
        <f>FOND2009!G172</f>
        <v>11</v>
      </c>
      <c r="G156" s="40">
        <f>zostava!E156*zostava!F156</f>
        <v>2552</v>
      </c>
    </row>
    <row r="157" spans="1:7" ht="12.75">
      <c r="A157" s="33">
        <v>154</v>
      </c>
      <c r="B157" s="31" t="s">
        <v>185</v>
      </c>
      <c r="C157" s="27" t="str">
        <f>FOND2009!B173</f>
        <v>Slovenská archeológia  2001/1.-2.</v>
      </c>
      <c r="D157" s="27" t="str">
        <f>FOND2009!A173</f>
        <v>_</v>
      </c>
      <c r="E157" s="13">
        <f>FOND2009!D173</f>
        <v>160</v>
      </c>
      <c r="F157" s="40">
        <f>FOND2009!G173</f>
        <v>22</v>
      </c>
      <c r="G157" s="40">
        <f>zostava!E157*zostava!F157</f>
        <v>3520</v>
      </c>
    </row>
    <row r="158" spans="1:7" ht="12.75">
      <c r="A158" s="33">
        <v>155</v>
      </c>
      <c r="B158" s="31" t="s">
        <v>185</v>
      </c>
      <c r="C158" s="27" t="str">
        <f>FOND2009!B174</f>
        <v>Slovenská archeológia  2002/1.</v>
      </c>
      <c r="D158" s="27" t="str">
        <f>FOND2009!A174</f>
        <v>_</v>
      </c>
      <c r="E158" s="13">
        <f>FOND2009!D174</f>
        <v>212</v>
      </c>
      <c r="F158" s="40">
        <f>FOND2009!G174</f>
        <v>11</v>
      </c>
      <c r="G158" s="40">
        <f>zostava!E158*zostava!F158</f>
        <v>2332</v>
      </c>
    </row>
    <row r="159" spans="1:7" ht="12.75">
      <c r="A159" s="33">
        <v>156</v>
      </c>
      <c r="B159" s="31" t="s">
        <v>185</v>
      </c>
      <c r="C159" s="27" t="str">
        <f>FOND2009!B175</f>
        <v>Slovenská archeológia  2002/2.</v>
      </c>
      <c r="D159" s="27" t="str">
        <f>FOND2009!A175</f>
        <v>_</v>
      </c>
      <c r="E159" s="13">
        <f>FOND2009!D175</f>
        <v>237</v>
      </c>
      <c r="F159" s="40">
        <f>FOND2009!G175</f>
        <v>11</v>
      </c>
      <c r="G159" s="40">
        <f>zostava!E159*zostava!F159</f>
        <v>2607</v>
      </c>
    </row>
    <row r="160" spans="1:7" ht="12.75">
      <c r="A160" s="33">
        <v>157</v>
      </c>
      <c r="B160" s="31" t="s">
        <v>185</v>
      </c>
      <c r="C160" s="27" t="str">
        <f>FOND2009!B176</f>
        <v>Slovenská archeológia  2003/1.</v>
      </c>
      <c r="D160" s="27" t="str">
        <f>FOND2009!A176</f>
        <v>_</v>
      </c>
      <c r="E160" s="13">
        <f>FOND2009!D176</f>
        <v>221</v>
      </c>
      <c r="F160" s="40">
        <f>FOND2009!G176</f>
        <v>11</v>
      </c>
      <c r="G160" s="40">
        <f>zostava!E160*zostava!F160</f>
        <v>2431</v>
      </c>
    </row>
    <row r="161" spans="1:7" ht="12.75">
      <c r="A161" s="33">
        <v>158</v>
      </c>
      <c r="B161" s="31" t="s">
        <v>185</v>
      </c>
      <c r="C161" s="27" t="str">
        <f>FOND2009!B177</f>
        <v>Slovenská archeológia  2003/2.</v>
      </c>
      <c r="D161" s="27" t="str">
        <f>FOND2009!A177</f>
        <v>_</v>
      </c>
      <c r="E161" s="13">
        <f>FOND2009!D177</f>
        <v>230</v>
      </c>
      <c r="F161" s="40">
        <f>FOND2009!G177</f>
        <v>11</v>
      </c>
      <c r="G161" s="40">
        <f>zostava!E161*zostava!F161</f>
        <v>2530</v>
      </c>
    </row>
    <row r="162" spans="1:7" ht="12.75">
      <c r="A162" s="33">
        <v>159</v>
      </c>
      <c r="B162" s="31" t="s">
        <v>185</v>
      </c>
      <c r="C162" s="27" t="str">
        <f>FOND2009!B178</f>
        <v>Slovenská archeológia  2004/1.</v>
      </c>
      <c r="D162" s="27" t="str">
        <f>FOND2009!A178</f>
        <v>_</v>
      </c>
      <c r="E162" s="13">
        <f>FOND2009!D178</f>
        <v>207</v>
      </c>
      <c r="F162" s="40">
        <f>FOND2009!G178</f>
        <v>11</v>
      </c>
      <c r="G162" s="40">
        <f>zostava!E162*zostava!F162</f>
        <v>2277</v>
      </c>
    </row>
    <row r="163" spans="1:7" ht="12.75">
      <c r="A163" s="33">
        <v>160</v>
      </c>
      <c r="B163" s="31" t="s">
        <v>185</v>
      </c>
      <c r="C163" s="27" t="str">
        <f>FOND2009!B179</f>
        <v>Slovenská archeológia  2004/2.</v>
      </c>
      <c r="D163" s="27" t="str">
        <f>FOND2009!A179</f>
        <v>_</v>
      </c>
      <c r="E163" s="13">
        <f>FOND2009!D179</f>
        <v>223</v>
      </c>
      <c r="F163" s="40">
        <f>FOND2009!G179</f>
        <v>11</v>
      </c>
      <c r="G163" s="40">
        <f>zostava!E163*zostava!F163</f>
        <v>2453</v>
      </c>
    </row>
    <row r="164" spans="1:7" ht="12.75">
      <c r="A164" s="33">
        <v>161</v>
      </c>
      <c r="B164" s="31" t="s">
        <v>185</v>
      </c>
      <c r="C164" s="27" t="str">
        <f>FOND2009!B180</f>
        <v>Slovenská archeológia 2005/1. </v>
      </c>
      <c r="D164" s="27" t="str">
        <f>FOND2009!A180</f>
        <v>_</v>
      </c>
      <c r="E164" s="13">
        <f>FOND2009!D180</f>
        <v>271</v>
      </c>
      <c r="F164" s="40">
        <f>FOND2009!G180</f>
        <v>11</v>
      </c>
      <c r="G164" s="40">
        <f>zostava!E164*zostava!F164</f>
        <v>2981</v>
      </c>
    </row>
    <row r="165" spans="1:7" ht="12.75">
      <c r="A165" s="33">
        <v>162</v>
      </c>
      <c r="B165" s="31" t="s">
        <v>185</v>
      </c>
      <c r="C165" s="27" t="str">
        <f>FOND2009!B181</f>
        <v>Slovenská archeoĺógia 2005/2.</v>
      </c>
      <c r="D165" s="27" t="str">
        <f>FOND2009!A181</f>
        <v>_</v>
      </c>
      <c r="E165" s="13">
        <f>FOND2009!D181</f>
        <v>266</v>
      </c>
      <c r="F165" s="40">
        <f>FOND2009!G181</f>
        <v>11</v>
      </c>
      <c r="G165" s="40">
        <f>zostava!E165*zostava!F165</f>
        <v>2926</v>
      </c>
    </row>
    <row r="166" spans="1:7" ht="12.75">
      <c r="A166" s="33">
        <v>163</v>
      </c>
      <c r="B166" s="31" t="s">
        <v>185</v>
      </c>
      <c r="C166" s="27" t="str">
        <f>FOND2009!B182</f>
        <v>Slovenská archeológia 2006/1.</v>
      </c>
      <c r="D166" s="27" t="str">
        <f>FOND2009!A182</f>
        <v>_</v>
      </c>
      <c r="E166" s="13">
        <f>FOND2009!D182</f>
        <v>263</v>
      </c>
      <c r="F166" s="40">
        <f>FOND2009!G182</f>
        <v>11</v>
      </c>
      <c r="G166" s="40">
        <f>zostava!E166*zostava!F166</f>
        <v>2893</v>
      </c>
    </row>
    <row r="167" spans="1:7" ht="12.75">
      <c r="A167" s="33">
        <v>164</v>
      </c>
      <c r="B167" s="31" t="s">
        <v>185</v>
      </c>
      <c r="C167" s="27" t="str">
        <f>FOND2009!B183</f>
        <v>Slovenská archeológia 2006/2.</v>
      </c>
      <c r="D167" s="27" t="str">
        <f>FOND2009!A183</f>
        <v>_</v>
      </c>
      <c r="E167" s="13">
        <f>FOND2009!D183</f>
        <v>224</v>
      </c>
      <c r="F167" s="40">
        <f>FOND2009!G183</f>
        <v>11</v>
      </c>
      <c r="G167" s="40">
        <f>zostava!E167*zostava!F167</f>
        <v>2464</v>
      </c>
    </row>
    <row r="168" spans="1:7" ht="12.75">
      <c r="A168" s="33">
        <v>165</v>
      </c>
      <c r="B168" s="31" t="s">
        <v>185</v>
      </c>
      <c r="C168" s="27" t="str">
        <f>FOND2009!B189</f>
        <v>Slovenská archeológia 2009/2</v>
      </c>
      <c r="D168" s="27">
        <f>FOND2009!A189</f>
        <v>0</v>
      </c>
      <c r="E168" s="13">
        <f>FOND2009!D189</f>
        <v>56</v>
      </c>
      <c r="F168" s="40">
        <f>FOND2009!G189</f>
        <v>11</v>
      </c>
      <c r="G168" s="40">
        <f>zostava!E168*zostava!F168</f>
        <v>616</v>
      </c>
    </row>
    <row r="169" spans="1:7" ht="12.75">
      <c r="A169" s="33">
        <v>166</v>
      </c>
      <c r="B169" s="31" t="s">
        <v>185</v>
      </c>
      <c r="C169" s="27" t="str">
        <f>FOND2009!B190</f>
        <v>Slovenská archeológia 2010/1.</v>
      </c>
      <c r="D169" s="27">
        <f>FOND2009!A190</f>
        <v>0</v>
      </c>
      <c r="E169" s="13">
        <f>FOND2009!D190</f>
        <v>66</v>
      </c>
      <c r="F169" s="40">
        <f>FOND2009!G190</f>
        <v>11</v>
      </c>
      <c r="G169" s="40">
        <f>zostava!E169*zostava!F169</f>
        <v>726</v>
      </c>
    </row>
    <row r="170" spans="1:7" ht="12.75">
      <c r="A170" s="33">
        <v>167</v>
      </c>
      <c r="B170" s="31" t="s">
        <v>185</v>
      </c>
      <c r="C170" s="27" t="e">
        <f>FOND2009!#REF!</f>
        <v>#REF!</v>
      </c>
      <c r="D170" s="27" t="e">
        <f>FOND2009!#REF!</f>
        <v>#REF!</v>
      </c>
      <c r="E170" s="13" t="e">
        <f>FOND2009!#REF!</f>
        <v>#REF!</v>
      </c>
      <c r="F170" s="40" t="e">
        <f>FOND2009!#REF!</f>
        <v>#REF!</v>
      </c>
      <c r="G170" s="40" t="e">
        <f>zostava!E170*zostava!F170</f>
        <v>#REF!</v>
      </c>
    </row>
    <row r="171" spans="1:7" ht="12.75">
      <c r="A171" s="33">
        <v>168</v>
      </c>
      <c r="B171" s="31" t="s">
        <v>185</v>
      </c>
      <c r="C171" s="27" t="e">
        <f>FOND2009!#REF!</f>
        <v>#REF!</v>
      </c>
      <c r="D171" s="27" t="e">
        <f>FOND2009!#REF!</f>
        <v>#REF!</v>
      </c>
      <c r="E171" s="13" t="e">
        <f>FOND2009!#REF!</f>
        <v>#REF!</v>
      </c>
      <c r="F171" s="40" t="e">
        <f>FOND2009!#REF!</f>
        <v>#REF!</v>
      </c>
      <c r="G171" s="40" t="e">
        <f>zostava!E171*zostava!F171</f>
        <v>#REF!</v>
      </c>
    </row>
    <row r="172" spans="1:7" ht="12.75">
      <c r="A172" s="33">
        <v>169</v>
      </c>
      <c r="B172" s="31" t="s">
        <v>185</v>
      </c>
      <c r="C172" s="27" t="str">
        <f>FOND2009!B199</f>
        <v>Slovenská numizmatika X.</v>
      </c>
      <c r="E172" s="13">
        <f>FOND2009!D199</f>
        <v>147</v>
      </c>
      <c r="F172" s="40">
        <f>FOND2009!G199</f>
        <v>1.5</v>
      </c>
      <c r="G172" s="40">
        <f>zostava!E172*zostava!F172</f>
        <v>220.5</v>
      </c>
    </row>
    <row r="173" spans="1:7" ht="12.75">
      <c r="A173" s="33">
        <v>170</v>
      </c>
      <c r="B173" s="31" t="s">
        <v>185</v>
      </c>
      <c r="C173" s="27" t="e">
        <f>FOND2009!#REF!</f>
        <v>#REF!</v>
      </c>
      <c r="D173" s="27" t="e">
        <f>FOND2009!#REF!</f>
        <v>#REF!</v>
      </c>
      <c r="E173" s="13" t="e">
        <f>FOND2009!#REF!</f>
        <v>#REF!</v>
      </c>
      <c r="F173" s="40" t="e">
        <f>FOND2009!#REF!</f>
        <v>#REF!</v>
      </c>
      <c r="G173" s="40" t="e">
        <f>zostava!E173*zostava!F173</f>
        <v>#REF!</v>
      </c>
    </row>
    <row r="174" spans="1:7" ht="12.75">
      <c r="A174" s="33">
        <v>171</v>
      </c>
      <c r="B174" s="31" t="s">
        <v>185</v>
      </c>
      <c r="C174" s="27" t="str">
        <f>FOND2009!B201</f>
        <v>Slovenská numizmatika XVII.</v>
      </c>
      <c r="D174" s="27" t="str">
        <f>FOND2009!A201</f>
        <v>_</v>
      </c>
      <c r="E174" s="13">
        <f>FOND2009!D201</f>
        <v>69</v>
      </c>
      <c r="F174" s="40">
        <f>FOND2009!G201</f>
        <v>4</v>
      </c>
      <c r="G174" s="40">
        <f>zostava!E174*zostava!F174</f>
        <v>276</v>
      </c>
    </row>
    <row r="175" spans="1:7" ht="12.75">
      <c r="A175" s="33">
        <v>172</v>
      </c>
      <c r="B175" s="31" t="s">
        <v>185</v>
      </c>
      <c r="C175" s="27" t="e">
        <f>FOND2009!#REF!</f>
        <v>#REF!</v>
      </c>
      <c r="D175" s="27" t="e">
        <f>FOND2009!#REF!</f>
        <v>#REF!</v>
      </c>
      <c r="E175" s="13" t="e">
        <f>FOND2009!#REF!</f>
        <v>#REF!</v>
      </c>
      <c r="F175" s="40" t="e">
        <f>FOND2009!#REF!</f>
        <v>#REF!</v>
      </c>
      <c r="G175" s="40" t="e">
        <f>zostava!E175*zostava!F175</f>
        <v>#REF!</v>
      </c>
    </row>
    <row r="176" spans="1:7" ht="12.75">
      <c r="A176" s="33">
        <v>173</v>
      </c>
      <c r="B176" s="31" t="s">
        <v>185</v>
      </c>
      <c r="C176" s="27" t="str">
        <f>FOND2009!B209</f>
        <v>Stredné Slovensko  2.</v>
      </c>
      <c r="D176" s="27" t="str">
        <f>FOND2009!A209</f>
        <v>Šoka M.</v>
      </c>
      <c r="E176" s="13">
        <f>FOND2009!D209</f>
        <v>142</v>
      </c>
      <c r="F176" s="40">
        <f>FOND2009!G209</f>
        <v>1</v>
      </c>
      <c r="G176" s="40">
        <f>zostava!E176*zostava!F176</f>
        <v>142</v>
      </c>
    </row>
    <row r="177" spans="1:7" ht="12.75">
      <c r="A177" s="33">
        <v>174</v>
      </c>
      <c r="B177" s="31" t="s">
        <v>185</v>
      </c>
      <c r="C177" s="27" t="str">
        <f>FOND2009!B210</f>
        <v>Stredné Slovensko vo včasnom stredoveku.</v>
      </c>
      <c r="D177" s="27" t="str">
        <f>FOND2009!A210</f>
        <v>Šalkovský,P.</v>
      </c>
      <c r="E177" s="13">
        <f>FOND2009!D210</f>
        <v>164</v>
      </c>
      <c r="F177" s="40">
        <f>FOND2009!G210</f>
        <v>11.25</v>
      </c>
      <c r="G177" s="40">
        <f>zostava!E177*zostava!F177</f>
        <v>1845</v>
      </c>
    </row>
    <row r="178" spans="1:7" ht="12.75">
      <c r="A178" s="33">
        <v>175</v>
      </c>
      <c r="B178" s="31" t="s">
        <v>185</v>
      </c>
      <c r="C178" s="27" t="str">
        <f>FOND2009!B211</f>
        <v>Studia Archaeologica Slovaca Mediaevalia III.-IV.</v>
      </c>
      <c r="D178" s="27" t="str">
        <f>FOND2009!A211</f>
        <v>_</v>
      </c>
      <c r="E178" s="13">
        <f>FOND2009!D211</f>
        <v>75</v>
      </c>
      <c r="F178" s="40">
        <f>FOND2009!G211</f>
        <v>9</v>
      </c>
      <c r="G178" s="40">
        <f>zostava!E178*zostava!F178</f>
        <v>675</v>
      </c>
    </row>
    <row r="179" spans="1:7" ht="12.75">
      <c r="A179" s="33">
        <v>176</v>
      </c>
      <c r="B179" s="31" t="s">
        <v>185</v>
      </c>
      <c r="C179" s="27" t="str">
        <f>FOND2009!B212</f>
        <v>Studia Historica Slovaca XVI.</v>
      </c>
      <c r="D179" s="27" t="str">
        <f>FOND2009!A212</f>
        <v>_</v>
      </c>
      <c r="E179" s="13">
        <f>FOND2009!D212</f>
        <v>107</v>
      </c>
      <c r="F179" s="40">
        <f>FOND2009!G212</f>
        <v>1.5</v>
      </c>
      <c r="G179" s="40">
        <f>zostava!E179*zostava!F179</f>
        <v>160.5</v>
      </c>
    </row>
    <row r="180" spans="1:7" ht="12.75">
      <c r="A180" s="33">
        <v>177</v>
      </c>
      <c r="B180" s="31" t="s">
        <v>185</v>
      </c>
      <c r="C180" s="27" t="str">
        <f>FOND2009!B213</f>
        <v>Studia Historica Slovaca XVII.</v>
      </c>
      <c r="D180" s="27" t="str">
        <f>FOND2009!A213</f>
        <v>_</v>
      </c>
      <c r="E180" s="13">
        <f>FOND2009!D213</f>
        <v>111</v>
      </c>
      <c r="F180" s="40">
        <f>FOND2009!G213</f>
        <v>2</v>
      </c>
      <c r="G180" s="40">
        <f>zostava!E180*zostava!F180</f>
        <v>222</v>
      </c>
    </row>
    <row r="181" spans="1:7" ht="12.75">
      <c r="A181" s="33">
        <v>178</v>
      </c>
      <c r="B181" s="31" t="s">
        <v>185</v>
      </c>
      <c r="C181" s="27" t="e">
        <f>FOND2009!#REF!</f>
        <v>#REF!</v>
      </c>
      <c r="D181" s="27" t="e">
        <f>FOND2009!#REF!</f>
        <v>#REF!</v>
      </c>
      <c r="E181" s="13" t="e">
        <f>FOND2009!#REF!</f>
        <v>#REF!</v>
      </c>
      <c r="F181" s="40" t="e">
        <f>FOND2009!#REF!</f>
        <v>#REF!</v>
      </c>
      <c r="G181" s="40" t="e">
        <f>zostava!E181*zostava!F181</f>
        <v>#REF!</v>
      </c>
    </row>
    <row r="182" spans="1:7" ht="12.75">
      <c r="A182" s="33">
        <v>179</v>
      </c>
      <c r="B182" s="31" t="s">
        <v>185</v>
      </c>
      <c r="C182" s="27" t="str">
        <f>FOND2009!B214</f>
        <v>Studie muzea Kromeřížska 88.</v>
      </c>
      <c r="D182" s="27" t="str">
        <f>FOND2009!A214</f>
        <v>_</v>
      </c>
      <c r="E182" s="13">
        <f>FOND2009!D214</f>
        <v>64</v>
      </c>
      <c r="F182" s="40">
        <f>FOND2009!G214</f>
        <v>2.5</v>
      </c>
      <c r="G182" s="40">
        <f>zostava!E182*zostava!F182</f>
        <v>160</v>
      </c>
    </row>
    <row r="183" spans="1:7" ht="12.75">
      <c r="A183" s="33">
        <v>180</v>
      </c>
      <c r="B183" s="31" t="s">
        <v>185</v>
      </c>
      <c r="C183" s="27" t="str">
        <f>FOND2009!B217</f>
        <v>Súčasné poznatky z archeobotaniky na Slovensku. /AIA VI./</v>
      </c>
      <c r="E183" s="13">
        <f>FOND2009!D217</f>
        <v>22</v>
      </c>
      <c r="F183" s="40">
        <f>FOND2009!G217</f>
        <v>6</v>
      </c>
      <c r="G183" s="40">
        <f>zostava!E183*zostava!F183</f>
        <v>132</v>
      </c>
    </row>
    <row r="184" spans="1:7" ht="12.75">
      <c r="A184" s="33">
        <v>181</v>
      </c>
      <c r="B184" s="31" t="s">
        <v>185</v>
      </c>
      <c r="C184" s="27" t="str">
        <f>FOND2009!B218</f>
        <v>Šebastovce I.  Gräberfeld aus der Zeit des awarischen Reiches. Katalog.</v>
      </c>
      <c r="D184" s="27" t="str">
        <f>FOND2009!A218</f>
        <v>Budinský-Krička V.-Točík A.</v>
      </c>
      <c r="E184" s="13">
        <f>FOND2009!D218</f>
        <v>43</v>
      </c>
      <c r="F184" s="40">
        <f>FOND2009!G218</f>
        <v>13</v>
      </c>
      <c r="G184" s="40">
        <f>zostava!E184*zostava!F184</f>
        <v>559</v>
      </c>
    </row>
    <row r="185" spans="1:7" ht="12.75">
      <c r="A185" s="33">
        <v>182</v>
      </c>
      <c r="B185" s="31" t="s">
        <v>185</v>
      </c>
      <c r="C185" s="27" t="str">
        <f>FOND2009!B219</f>
        <v>Študijné zvesti   7/1961.</v>
      </c>
      <c r="D185" s="27" t="str">
        <f>FOND2009!A219</f>
        <v>_</v>
      </c>
      <c r="E185" s="13">
        <f>FOND2009!D219</f>
        <v>38</v>
      </c>
      <c r="F185" s="40">
        <f>FOND2009!G219</f>
        <v>3</v>
      </c>
      <c r="G185" s="40">
        <f>zostava!E185*zostava!F185</f>
        <v>114</v>
      </c>
    </row>
    <row r="186" spans="1:7" ht="12.75">
      <c r="A186" s="33">
        <v>183</v>
      </c>
      <c r="B186" s="31" t="s">
        <v>185</v>
      </c>
      <c r="C186" s="27" t="str">
        <f>FOND2009!B220</f>
        <v>Študijné zvesti   8/1962.</v>
      </c>
      <c r="D186" s="27">
        <f>FOND2009!A220</f>
        <v>0</v>
      </c>
      <c r="E186" s="13">
        <f>FOND2009!D220</f>
        <v>35</v>
      </c>
      <c r="F186" s="40">
        <f>FOND2009!G220</f>
        <v>3</v>
      </c>
      <c r="G186" s="40">
        <f>zostava!E186*zostava!F186</f>
        <v>105</v>
      </c>
    </row>
    <row r="187" spans="1:7" ht="12.75">
      <c r="A187" s="33">
        <v>184</v>
      </c>
      <c r="B187" s="31" t="s">
        <v>185</v>
      </c>
      <c r="C187" s="27" t="str">
        <f>FOND2009!B221</f>
        <v>Študijné zvesti  10/1962.</v>
      </c>
      <c r="D187" s="27" t="str">
        <f>FOND2009!A221</f>
        <v>_</v>
      </c>
      <c r="E187" s="13">
        <f>FOND2009!D221</f>
        <v>29</v>
      </c>
      <c r="F187" s="40">
        <f>FOND2009!G221</f>
        <v>3</v>
      </c>
      <c r="G187" s="40">
        <f>zostava!E187*zostava!F187</f>
        <v>87</v>
      </c>
    </row>
    <row r="188" spans="1:7" ht="12.75">
      <c r="A188" s="33">
        <v>185</v>
      </c>
      <c r="B188" s="31" t="s">
        <v>185</v>
      </c>
      <c r="C188" s="27" t="str">
        <f>FOND2009!B222</f>
        <v>Študijné zvesti  12/1964.</v>
      </c>
      <c r="D188" s="27" t="str">
        <f>FOND2009!A222</f>
        <v>_</v>
      </c>
      <c r="E188" s="13">
        <f>FOND2009!D222</f>
        <v>270</v>
      </c>
      <c r="F188" s="40">
        <f>FOND2009!G222</f>
        <v>1.5</v>
      </c>
      <c r="G188" s="40">
        <f>zostava!E188*zostava!F188</f>
        <v>405</v>
      </c>
    </row>
    <row r="189" spans="1:7" ht="12.75">
      <c r="A189" s="33">
        <v>186</v>
      </c>
      <c r="B189" s="31" t="s">
        <v>185</v>
      </c>
      <c r="C189" s="27" t="str">
        <f>FOND2009!B223</f>
        <v>Študijné zvesti  13/1964.</v>
      </c>
      <c r="D189" s="27" t="str">
        <f>FOND2009!A223</f>
        <v>_</v>
      </c>
      <c r="E189" s="13">
        <f>FOND2009!D223</f>
        <v>91</v>
      </c>
      <c r="F189" s="40">
        <f>FOND2009!G223</f>
        <v>1</v>
      </c>
      <c r="G189" s="40">
        <f>zostava!E189*zostava!F189</f>
        <v>91</v>
      </c>
    </row>
    <row r="190" spans="1:7" ht="12.75">
      <c r="A190" s="33">
        <v>187</v>
      </c>
      <c r="B190" s="31" t="s">
        <v>185</v>
      </c>
      <c r="C190" s="27" t="str">
        <f>FOND2009!B224</f>
        <v>Študijné zvesti  14/1964.</v>
      </c>
      <c r="D190" s="27" t="str">
        <f>FOND2009!A224</f>
        <v>_</v>
      </c>
      <c r="E190" s="13">
        <f>FOND2009!D224</f>
        <v>172</v>
      </c>
      <c r="F190" s="40">
        <f>FOND2009!G224</f>
        <v>1</v>
      </c>
      <c r="G190" s="40">
        <f>zostava!E190*zostava!F190</f>
        <v>172</v>
      </c>
    </row>
    <row r="191" spans="1:7" ht="12.75">
      <c r="A191" s="33">
        <v>188</v>
      </c>
      <c r="B191" s="31" t="s">
        <v>185</v>
      </c>
      <c r="C191" s="27" t="str">
        <f>FOND2009!B225</f>
        <v>Študijné zvesti  15/1965.</v>
      </c>
      <c r="D191" s="27" t="str">
        <f>FOND2009!A225</f>
        <v>_</v>
      </c>
      <c r="E191" s="13">
        <f>FOND2009!D225</f>
        <v>182</v>
      </c>
      <c r="F191" s="40">
        <f>FOND2009!G225</f>
        <v>1.5</v>
      </c>
      <c r="G191" s="40">
        <f>zostava!E191*zostava!F191</f>
        <v>273</v>
      </c>
    </row>
    <row r="192" spans="1:7" ht="12.75">
      <c r="A192" s="33">
        <v>189</v>
      </c>
      <c r="B192" s="31" t="s">
        <v>185</v>
      </c>
      <c r="C192" s="27" t="str">
        <f>FOND2009!B226</f>
        <v>Študijné zvesti  16/1968.</v>
      </c>
      <c r="D192" s="27" t="str">
        <f>FOND2009!A226</f>
        <v>_</v>
      </c>
      <c r="E192" s="13">
        <f>FOND2009!D226</f>
        <v>222</v>
      </c>
      <c r="F192" s="40">
        <f>FOND2009!G226</f>
        <v>2.5</v>
      </c>
      <c r="G192" s="40">
        <f>zostava!E192*zostava!F192</f>
        <v>555</v>
      </c>
    </row>
    <row r="193" spans="1:7" ht="12.75">
      <c r="A193" s="33">
        <v>190</v>
      </c>
      <c r="B193" s="31" t="s">
        <v>185</v>
      </c>
      <c r="C193" s="27" t="str">
        <f>FOND2009!B227</f>
        <v>Študijné zvesti  17/1969.</v>
      </c>
      <c r="D193" s="27" t="str">
        <f>FOND2009!A227</f>
        <v>_</v>
      </c>
      <c r="E193" s="13">
        <f>FOND2009!D227</f>
        <v>30</v>
      </c>
      <c r="F193" s="40">
        <f>FOND2009!G227</f>
        <v>5</v>
      </c>
      <c r="G193" s="40">
        <f>zostava!E193*zostava!F193</f>
        <v>150</v>
      </c>
    </row>
    <row r="194" spans="1:7" ht="12.75">
      <c r="A194" s="33">
        <v>191</v>
      </c>
      <c r="B194" s="31" t="s">
        <v>185</v>
      </c>
      <c r="C194" s="27" t="str">
        <f>FOND2009!B228</f>
        <v>Študijné zvesti  18/1970.</v>
      </c>
      <c r="D194" s="27" t="str">
        <f>FOND2009!A228</f>
        <v>_</v>
      </c>
      <c r="E194" s="13">
        <f>FOND2009!D228</f>
        <v>368</v>
      </c>
      <c r="F194" s="40">
        <f>FOND2009!G228</f>
        <v>4.5</v>
      </c>
      <c r="G194" s="40">
        <f>zostava!E194*zostava!F194</f>
        <v>1656</v>
      </c>
    </row>
    <row r="195" spans="1:7" ht="12.75">
      <c r="A195" s="33">
        <v>192</v>
      </c>
      <c r="B195" s="31" t="s">
        <v>185</v>
      </c>
      <c r="C195" s="27" t="e">
        <f>FOND2009!#REF!</f>
        <v>#REF!</v>
      </c>
      <c r="D195" s="27" t="e">
        <f>FOND2009!#REF!</f>
        <v>#REF!</v>
      </c>
      <c r="E195" s="13" t="e">
        <f>FOND2009!#REF!</f>
        <v>#REF!</v>
      </c>
      <c r="F195" s="40" t="e">
        <f>FOND2009!#REF!</f>
        <v>#REF!</v>
      </c>
      <c r="G195" s="40" t="e">
        <f>zostava!E195*zostava!F195</f>
        <v>#REF!</v>
      </c>
    </row>
    <row r="196" spans="1:7" ht="12.75">
      <c r="A196" s="33">
        <v>193</v>
      </c>
      <c r="B196" s="31" t="s">
        <v>185</v>
      </c>
      <c r="C196" s="27" t="str">
        <f>FOND2009!B229</f>
        <v>Študijné zvesti  21/1985.</v>
      </c>
      <c r="D196" s="27" t="str">
        <f>FOND2009!A229</f>
        <v>_</v>
      </c>
      <c r="E196" s="13">
        <f>FOND2009!D229</f>
        <v>27</v>
      </c>
      <c r="F196" s="40">
        <f>FOND2009!G229</f>
        <v>8</v>
      </c>
      <c r="G196" s="40">
        <f>zostava!E196*zostava!F196</f>
        <v>216</v>
      </c>
    </row>
    <row r="197" spans="1:7" ht="12.75">
      <c r="A197" s="33">
        <v>194</v>
      </c>
      <c r="B197" s="31" t="s">
        <v>185</v>
      </c>
      <c r="C197" s="27" t="str">
        <f>FOND2009!B230</f>
        <v>Študijné zvesti  23/1987.</v>
      </c>
      <c r="D197" s="27" t="str">
        <f>FOND2009!A230</f>
        <v>_</v>
      </c>
      <c r="E197" s="13">
        <f>FOND2009!D230</f>
        <v>65</v>
      </c>
      <c r="F197" s="40">
        <f>FOND2009!G230</f>
        <v>4.5</v>
      </c>
      <c r="G197" s="40">
        <f>zostava!E197*zostava!F197</f>
        <v>292.5</v>
      </c>
    </row>
    <row r="198" spans="1:7" ht="12.75">
      <c r="A198" s="33">
        <v>195</v>
      </c>
      <c r="B198" s="31" t="s">
        <v>185</v>
      </c>
      <c r="C198" s="27" t="str">
        <f>FOND2009!B231</f>
        <v>Študijné zvesti  24/1988.</v>
      </c>
      <c r="D198" s="27" t="str">
        <f>FOND2009!A231</f>
        <v>_</v>
      </c>
      <c r="E198" s="13">
        <f>FOND2009!D231</f>
        <v>67</v>
      </c>
      <c r="F198" s="40">
        <f>FOND2009!G231</f>
        <v>3</v>
      </c>
      <c r="G198" s="40">
        <f>zostava!E198*zostava!F198</f>
        <v>201</v>
      </c>
    </row>
    <row r="199" spans="1:7" ht="12.75">
      <c r="A199" s="33">
        <v>196</v>
      </c>
      <c r="B199" s="31" t="s">
        <v>185</v>
      </c>
      <c r="C199" s="27" t="e">
        <f>FOND2009!#REF!</f>
        <v>#REF!</v>
      </c>
      <c r="D199" s="27" t="e">
        <f>FOND2009!#REF!</f>
        <v>#REF!</v>
      </c>
      <c r="E199" s="13" t="e">
        <f>FOND2009!#REF!</f>
        <v>#REF!</v>
      </c>
      <c r="F199" s="40" t="e">
        <f>FOND2009!#REF!</f>
        <v>#REF!</v>
      </c>
      <c r="G199" s="40" t="e">
        <f>zostava!E199*zostava!F199</f>
        <v>#REF!</v>
      </c>
    </row>
    <row r="200" spans="1:7" ht="12.75">
      <c r="A200" s="33">
        <v>197</v>
      </c>
      <c r="B200" s="31" t="s">
        <v>185</v>
      </c>
      <c r="C200" s="27" t="str">
        <f>FOND2009!B232</f>
        <v>Študijné zvesti  25/1988.</v>
      </c>
      <c r="D200" s="27" t="str">
        <f>FOND2009!A232</f>
        <v>_</v>
      </c>
      <c r="E200" s="13">
        <f>FOND2009!D232</f>
        <v>71</v>
      </c>
      <c r="F200" s="40">
        <f>FOND2009!G232</f>
        <v>2.5</v>
      </c>
      <c r="G200" s="40">
        <f>zostava!E200*zostava!F200</f>
        <v>177.5</v>
      </c>
    </row>
    <row r="201" spans="1:7" ht="12.75">
      <c r="A201" s="33">
        <v>198</v>
      </c>
      <c r="B201" s="31" t="s">
        <v>185</v>
      </c>
      <c r="C201" s="27" t="str">
        <f>FOND2009!B233</f>
        <v>Študijné zvesti  26/1990.</v>
      </c>
      <c r="D201" s="27" t="str">
        <f>FOND2009!A233</f>
        <v>_</v>
      </c>
      <c r="E201" s="13">
        <f>FOND2009!D233</f>
        <v>43</v>
      </c>
      <c r="F201" s="40">
        <f>FOND2009!G233</f>
        <v>18</v>
      </c>
      <c r="G201" s="40">
        <f>zostava!E201*zostava!F201</f>
        <v>774</v>
      </c>
    </row>
    <row r="202" spans="1:7" ht="12.75">
      <c r="A202" s="33">
        <v>199</v>
      </c>
      <c r="B202" s="31" t="s">
        <v>185</v>
      </c>
      <c r="C202" s="27" t="str">
        <f>FOND2009!B234</f>
        <v>Študijné zvesti  27/1991.</v>
      </c>
      <c r="D202" s="27" t="str">
        <f>FOND2009!A234</f>
        <v>_</v>
      </c>
      <c r="E202" s="13">
        <f>FOND2009!D234</f>
        <v>98</v>
      </c>
      <c r="F202" s="40">
        <f>FOND2009!G234</f>
        <v>7.5</v>
      </c>
      <c r="G202" s="40">
        <f>zostava!E202*zostava!F202</f>
        <v>735</v>
      </c>
    </row>
    <row r="203" spans="1:7" ht="12.75">
      <c r="A203" s="33">
        <v>200</v>
      </c>
      <c r="B203" s="31" t="s">
        <v>185</v>
      </c>
      <c r="C203" s="27" t="str">
        <f>FOND2009!B235</f>
        <v>Študijné zvesti  29/1993.</v>
      </c>
      <c r="D203" s="27" t="str">
        <f>FOND2009!A235</f>
        <v>_</v>
      </c>
      <c r="E203" s="13">
        <f>FOND2009!D235</f>
        <v>42</v>
      </c>
      <c r="F203" s="40">
        <f>FOND2009!G235</f>
        <v>18</v>
      </c>
      <c r="G203" s="40">
        <f>zostava!E203*zostava!F203</f>
        <v>756</v>
      </c>
    </row>
    <row r="204" spans="1:7" ht="12.75">
      <c r="A204" s="33">
        <v>201</v>
      </c>
      <c r="B204" s="31" t="s">
        <v>185</v>
      </c>
      <c r="C204" s="27" t="str">
        <f>FOND2009!B236</f>
        <v>Študijné zvesti  30/1994.</v>
      </c>
      <c r="D204" s="27" t="str">
        <f>FOND2009!A236</f>
        <v>_</v>
      </c>
      <c r="E204" s="13">
        <f>FOND2009!D236</f>
        <v>52</v>
      </c>
      <c r="F204" s="40">
        <f>FOND2009!G236</f>
        <v>15</v>
      </c>
      <c r="G204" s="40">
        <f>zostava!E204*zostava!F204</f>
        <v>780</v>
      </c>
    </row>
    <row r="205" spans="1:7" ht="12.75">
      <c r="A205" s="33">
        <v>202</v>
      </c>
      <c r="B205" s="31" t="s">
        <v>185</v>
      </c>
      <c r="C205" s="27" t="str">
        <f>FOND2009!B237</f>
        <v>Študijné zvesti  31/1995.</v>
      </c>
      <c r="D205" s="27" t="str">
        <f>FOND2009!A237</f>
        <v>_</v>
      </c>
      <c r="E205" s="13">
        <f>FOND2009!D237</f>
        <v>31</v>
      </c>
      <c r="F205" s="40">
        <f>FOND2009!G237</f>
        <v>20</v>
      </c>
      <c r="G205" s="40">
        <f>zostava!E205*zostava!F205</f>
        <v>620</v>
      </c>
    </row>
    <row r="206" spans="1:7" ht="12.75">
      <c r="A206" s="33">
        <v>203</v>
      </c>
      <c r="B206" s="31" t="s">
        <v>185</v>
      </c>
      <c r="C206" s="27" t="str">
        <f>FOND2009!B238</f>
        <v>Študijné zvesti  32/1996.</v>
      </c>
      <c r="D206" s="27" t="str">
        <f>FOND2009!A238</f>
        <v>_</v>
      </c>
      <c r="E206" s="13">
        <f>FOND2009!D238</f>
        <v>58</v>
      </c>
      <c r="F206" s="40">
        <f>FOND2009!G238</f>
        <v>21</v>
      </c>
      <c r="G206" s="40">
        <f>zostava!E206*zostava!F206</f>
        <v>1218</v>
      </c>
    </row>
    <row r="207" spans="1:7" ht="12.75">
      <c r="A207" s="33">
        <v>204</v>
      </c>
      <c r="B207" s="31" t="s">
        <v>185</v>
      </c>
      <c r="C207" s="27" t="str">
        <f>FOND2009!B239</f>
        <v>Študijné zvesti  33/1999.</v>
      </c>
      <c r="D207" s="27" t="str">
        <f>FOND2009!A239</f>
        <v>_</v>
      </c>
      <c r="E207" s="13">
        <f>FOND2009!D239</f>
        <v>121</v>
      </c>
      <c r="F207" s="40">
        <f>FOND2009!G239</f>
        <v>10</v>
      </c>
      <c r="G207" s="40">
        <f>zostava!E207*zostava!F207</f>
        <v>1210</v>
      </c>
    </row>
    <row r="208" spans="1:7" ht="12.75">
      <c r="A208" s="33">
        <v>205</v>
      </c>
      <c r="B208" s="31" t="s">
        <v>185</v>
      </c>
      <c r="C208" s="27" t="str">
        <f>FOND2009!B240</f>
        <v>Študijné zvesti  34/2002.</v>
      </c>
      <c r="D208" s="27" t="str">
        <f>FOND2009!A240</f>
        <v>_</v>
      </c>
      <c r="E208" s="13">
        <f>FOND2009!D240</f>
        <v>149</v>
      </c>
      <c r="F208" s="40">
        <f>FOND2009!G240</f>
        <v>11.5</v>
      </c>
      <c r="G208" s="40">
        <f>zostava!E208*zostava!F208</f>
        <v>1713.5</v>
      </c>
    </row>
    <row r="209" spans="1:7" ht="12.75">
      <c r="A209" s="33">
        <v>206</v>
      </c>
      <c r="B209" s="31" t="s">
        <v>185</v>
      </c>
      <c r="C209" s="27" t="str">
        <f>FOND2009!B241</f>
        <v>Študijné zvesti  35/2002.</v>
      </c>
      <c r="D209" s="27" t="str">
        <f>FOND2009!A241</f>
        <v>_</v>
      </c>
      <c r="E209" s="13">
        <f>FOND2009!D241</f>
        <v>91</v>
      </c>
      <c r="F209" s="40">
        <f>FOND2009!G241</f>
        <v>12.5</v>
      </c>
      <c r="G209" s="40">
        <f>zostava!E209*zostava!F209</f>
        <v>1137.5</v>
      </c>
    </row>
    <row r="210" spans="1:7" ht="12.75">
      <c r="A210" s="33">
        <v>207</v>
      </c>
      <c r="B210" s="31" t="s">
        <v>185</v>
      </c>
      <c r="C210" s="27" t="str">
        <f>FOND2009!B242</f>
        <v>Študijné zvesti  36/2004.</v>
      </c>
      <c r="D210" s="27" t="str">
        <f>FOND2009!A242</f>
        <v>_</v>
      </c>
      <c r="E210" s="13">
        <f>FOND2009!D242</f>
        <v>126</v>
      </c>
      <c r="F210" s="40">
        <f>FOND2009!G242</f>
        <v>15</v>
      </c>
      <c r="G210" s="40">
        <f>zostava!E210*zostava!F210</f>
        <v>1890</v>
      </c>
    </row>
    <row r="211" spans="1:7" ht="12.75">
      <c r="A211" s="33">
        <v>208</v>
      </c>
      <c r="B211" s="31" t="s">
        <v>185</v>
      </c>
      <c r="C211" s="27" t="str">
        <f>FOND2009!B243</f>
        <v>Študijné zvesti  37/2005.</v>
      </c>
      <c r="D211" s="27" t="str">
        <f>FOND2009!A243</f>
        <v>_</v>
      </c>
      <c r="E211" s="13">
        <f>FOND2009!D243</f>
        <v>160</v>
      </c>
      <c r="F211" s="40">
        <f>FOND2009!G243</f>
        <v>10</v>
      </c>
      <c r="G211" s="40">
        <f>zostava!E211*zostava!F211</f>
        <v>1600</v>
      </c>
    </row>
    <row r="212" spans="1:7" ht="12.75">
      <c r="A212" s="33">
        <v>209</v>
      </c>
      <c r="B212" s="31" t="s">
        <v>185</v>
      </c>
      <c r="C212" s="27" t="str">
        <f>FOND2009!B244</f>
        <v>Študijné zvesti  38/2005.</v>
      </c>
      <c r="D212" s="27" t="str">
        <f>FOND2009!A244</f>
        <v>_</v>
      </c>
      <c r="E212" s="13">
        <f>FOND2009!D244</f>
        <v>188</v>
      </c>
      <c r="F212" s="40">
        <f>FOND2009!G244</f>
        <v>10</v>
      </c>
      <c r="G212" s="40">
        <f>zostava!E212*zostava!F212</f>
        <v>1880</v>
      </c>
    </row>
    <row r="213" spans="1:7" ht="12.75">
      <c r="A213" s="33">
        <v>210</v>
      </c>
      <c r="B213" s="31" t="s">
        <v>185</v>
      </c>
      <c r="C213" s="27" t="str">
        <f>FOND2009!B245</f>
        <v>Študijné zvesti  39/2006.</v>
      </c>
      <c r="D213" s="27" t="str">
        <f>FOND2009!A245</f>
        <v>_</v>
      </c>
      <c r="E213" s="13">
        <f>FOND2009!D245</f>
        <v>167</v>
      </c>
      <c r="F213" s="40">
        <f>FOND2009!G245</f>
        <v>15</v>
      </c>
      <c r="G213" s="40">
        <f>zostava!E213*zostava!F213</f>
        <v>2505</v>
      </c>
    </row>
    <row r="214" spans="1:7" ht="12.75">
      <c r="A214" s="33">
        <v>211</v>
      </c>
      <c r="B214" s="31" t="s">
        <v>185</v>
      </c>
      <c r="C214" s="27" t="str">
        <f>FOND2009!B246</f>
        <v>Študijné zvesti 40/2006.</v>
      </c>
      <c r="D214" s="27" t="str">
        <f>FOND2009!A246</f>
        <v>_</v>
      </c>
      <c r="E214" s="13">
        <f>FOND2009!D246</f>
        <v>158</v>
      </c>
      <c r="F214" s="40">
        <f>FOND2009!G246</f>
        <v>17.5</v>
      </c>
      <c r="G214" s="40">
        <f>zostava!E214*zostava!F214</f>
        <v>2765</v>
      </c>
    </row>
    <row r="215" spans="1:7" ht="12.75">
      <c r="A215" s="33">
        <v>212</v>
      </c>
      <c r="B215" s="31" t="s">
        <v>185</v>
      </c>
      <c r="C215" s="27" t="str">
        <f>FOND2009!B253</f>
        <v>Študijné zvesti 47/2010.</v>
      </c>
      <c r="D215" s="27">
        <f>FOND2009!A253</f>
        <v>0</v>
      </c>
      <c r="E215" s="13">
        <f>FOND2009!D253</f>
        <v>206</v>
      </c>
      <c r="F215" s="40">
        <f>FOND2009!G253</f>
        <v>16</v>
      </c>
      <c r="G215" s="40">
        <f>zostava!E215*zostava!F215</f>
        <v>3296</v>
      </c>
    </row>
    <row r="216" spans="1:7" ht="12.75">
      <c r="A216" s="33">
        <v>213</v>
      </c>
      <c r="B216" s="31" t="s">
        <v>185</v>
      </c>
      <c r="C216" s="27" t="str">
        <f>FOND2009!B254</f>
        <v>Študijné zvesti 48/2010.</v>
      </c>
      <c r="D216" s="27">
        <f>FOND2009!A254</f>
        <v>0</v>
      </c>
      <c r="E216" s="13">
        <f>FOND2009!D254</f>
        <v>192</v>
      </c>
      <c r="F216" s="40">
        <f>FOND2009!G254</f>
        <v>17.4</v>
      </c>
      <c r="G216" s="40">
        <f>zostava!E216*zostava!F216</f>
        <v>3340.7999999999997</v>
      </c>
    </row>
    <row r="217" spans="1:7" ht="12.75">
      <c r="A217" s="33">
        <v>214</v>
      </c>
      <c r="B217" s="31" t="s">
        <v>185</v>
      </c>
      <c r="C217" s="27" t="e">
        <f>FOND2009!#REF!</f>
        <v>#REF!</v>
      </c>
      <c r="D217" s="27" t="e">
        <f>FOND2009!#REF!</f>
        <v>#REF!</v>
      </c>
      <c r="E217" s="13" t="e">
        <f>FOND2009!#REF!</f>
        <v>#REF!</v>
      </c>
      <c r="F217" s="40" t="e">
        <f>FOND2009!#REF!</f>
        <v>#REF!</v>
      </c>
      <c r="G217" s="40" t="e">
        <f>zostava!E217*zostava!F217</f>
        <v>#REF!</v>
      </c>
    </row>
    <row r="218" spans="1:7" ht="12.75">
      <c r="A218" s="33">
        <v>215</v>
      </c>
      <c r="B218" s="31" t="s">
        <v>185</v>
      </c>
      <c r="C218" s="27" t="str">
        <f>FOND2009!B257</f>
        <v>Študijné zvesti 51/2012.</v>
      </c>
      <c r="D218" s="27">
        <f>FOND2009!A257</f>
        <v>0</v>
      </c>
      <c r="E218" s="13">
        <f>FOND2009!D257</f>
        <v>118</v>
      </c>
      <c r="F218" s="40">
        <f>FOND2009!G257</f>
        <v>22.2</v>
      </c>
      <c r="G218" s="40">
        <f>zostava!E218*zostava!F218</f>
        <v>2619.6</v>
      </c>
    </row>
    <row r="219" spans="1:7" ht="12.75">
      <c r="A219" s="33">
        <v>216</v>
      </c>
      <c r="B219" s="31" t="s">
        <v>185</v>
      </c>
      <c r="C219" s="27" t="str">
        <f>FOND2009!B265</f>
        <v>Tak čo, našli ste niečo? Svedectvo archeológie o minulosti Mostnej ulice v Nitre.</v>
      </c>
      <c r="D219" s="27" t="str">
        <f>FOND2009!A265</f>
        <v>Březinová G.-Samuel M.</v>
      </c>
      <c r="E219" s="13">
        <f>FOND2009!D265</f>
        <v>89</v>
      </c>
      <c r="F219" s="40">
        <f>FOND2009!G265</f>
        <v>10</v>
      </c>
      <c r="G219" s="40">
        <f>zostava!E219*zostava!F219</f>
        <v>890</v>
      </c>
    </row>
    <row r="220" spans="1:7" ht="12.75">
      <c r="A220" s="33">
        <v>217</v>
      </c>
      <c r="B220" s="31" t="s">
        <v>185</v>
      </c>
      <c r="C220" s="27" t="str">
        <f>FOND2009!B266</f>
        <v>Terra sigillata im Vorfeld des nordpannonischen Limes (Südwestslowakei).</v>
      </c>
      <c r="D220" s="27" t="str">
        <f>FOND2009!A266</f>
        <v>Kuzmová K.</v>
      </c>
      <c r="E220" s="13">
        <f>FOND2009!D266</f>
        <v>127</v>
      </c>
      <c r="F220" s="40">
        <f>FOND2009!G266</f>
        <v>11.5</v>
      </c>
      <c r="G220" s="40">
        <f>zostava!E220*zostava!F220</f>
        <v>1460.5</v>
      </c>
    </row>
    <row r="221" spans="1:7" ht="12.75">
      <c r="A221" s="33">
        <v>218</v>
      </c>
      <c r="B221" s="31" t="s">
        <v>185</v>
      </c>
      <c r="C221" s="27" t="str">
        <f>FOND2009!B268</f>
        <v>The Cradle of Christianity in Slovakia.</v>
      </c>
      <c r="D221" s="27">
        <f>FOND2009!A268</f>
        <v>0</v>
      </c>
      <c r="E221" s="13">
        <f>FOND2009!D268</f>
        <v>26</v>
      </c>
      <c r="F221" s="40">
        <f>FOND2009!G268</f>
        <v>49</v>
      </c>
      <c r="G221" s="40">
        <f>zostava!E221*zostava!F221</f>
        <v>1274</v>
      </c>
    </row>
    <row r="222" spans="1:7" ht="12.75">
      <c r="A222" s="33">
        <v>219</v>
      </c>
      <c r="B222" s="31" t="s">
        <v>185</v>
      </c>
      <c r="C222" s="27" t="str">
        <f>FOND2009!B269</f>
        <v>Thrakisches Gräberfeld der Hallstattzeit in Chotin.</v>
      </c>
      <c r="D222" s="27" t="str">
        <f>FOND2009!A269</f>
        <v>Dušek M.</v>
      </c>
      <c r="E222" s="13">
        <f>FOND2009!D269</f>
        <v>122</v>
      </c>
      <c r="F222" s="40">
        <f>FOND2009!G269</f>
        <v>2.5</v>
      </c>
      <c r="G222" s="40">
        <f>zostava!E222*zostava!F222</f>
        <v>305</v>
      </c>
    </row>
    <row r="223" spans="1:7" ht="12.75">
      <c r="A223" s="33">
        <v>220</v>
      </c>
      <c r="B223" s="31" t="s">
        <v>185</v>
      </c>
      <c r="C223" s="27" t="str">
        <f>FOND2009!B273</f>
        <v>Václav Furmánek a doba bronzová.</v>
      </c>
      <c r="D223" s="27">
        <f>FOND2009!A273</f>
        <v>0</v>
      </c>
      <c r="E223" s="13">
        <f>FOND2009!D273</f>
        <v>100</v>
      </c>
      <c r="F223" s="40">
        <f>FOND2009!G273</f>
        <v>41</v>
      </c>
      <c r="G223" s="40">
        <f>zostava!E223*zostava!F223</f>
        <v>4100</v>
      </c>
    </row>
    <row r="224" spans="1:7" ht="12.75">
      <c r="A224" s="33">
        <v>221</v>
      </c>
      <c r="B224" s="31" t="s">
        <v>185</v>
      </c>
      <c r="C224" s="27" t="str">
        <f>FOND2009!B274</f>
        <v>Včelince.</v>
      </c>
      <c r="D224" s="27" t="str">
        <f>FOND2009!A274</f>
        <v>Furmánek V.-Marková K.</v>
      </c>
      <c r="E224" s="13">
        <f>FOND2009!D274</f>
        <v>52</v>
      </c>
      <c r="F224" s="40">
        <f>FOND2009!G274</f>
        <v>17</v>
      </c>
      <c r="G224" s="40">
        <f>zostava!E224*zostava!F224</f>
        <v>884</v>
      </c>
    </row>
    <row r="225" spans="1:7" ht="12.75">
      <c r="A225" s="33">
        <v>222</v>
      </c>
      <c r="B225" s="31" t="s">
        <v>185</v>
      </c>
      <c r="C225" s="27" t="str">
        <f>FOND2009!B275</f>
        <v>Ve službách archeologie 2007/1.</v>
      </c>
      <c r="D225" s="27" t="str">
        <f>FOND2009!A275</f>
        <v>_</v>
      </c>
      <c r="E225" s="13">
        <f>FOND2009!D275</f>
        <v>77</v>
      </c>
      <c r="F225" s="40">
        <f>FOND2009!G275</f>
        <v>10</v>
      </c>
      <c r="G225" s="40">
        <f>zostava!E225*zostava!F225</f>
        <v>770</v>
      </c>
    </row>
    <row r="226" spans="1:7" ht="12.75">
      <c r="A226" s="33">
        <v>223</v>
      </c>
      <c r="B226" s="31" t="s">
        <v>185</v>
      </c>
      <c r="C226" s="27" t="str">
        <f>FOND2009!B276</f>
        <v>Ve službách archeologie 2007/2.</v>
      </c>
      <c r="E226" s="13">
        <f>FOND2009!D276</f>
        <v>77</v>
      </c>
      <c r="F226" s="40">
        <f>FOND2009!G276</f>
        <v>10</v>
      </c>
      <c r="G226" s="40">
        <f>zostava!E226*zostava!F226</f>
        <v>770</v>
      </c>
    </row>
    <row r="227" spans="1:7" ht="12.75">
      <c r="A227" s="33">
        <v>224</v>
      </c>
      <c r="B227" s="31" t="s">
        <v>185</v>
      </c>
      <c r="C227" s="27" t="str">
        <f>FOND2009!B277</f>
        <v>Ve službách archeologie 2008/1.</v>
      </c>
      <c r="E227" s="13">
        <f>FOND2009!D277</f>
        <v>38</v>
      </c>
      <c r="F227" s="40">
        <f>FOND2009!G277</f>
        <v>40</v>
      </c>
      <c r="G227" s="40">
        <f>zostava!E227*zostava!F227</f>
        <v>1520</v>
      </c>
    </row>
    <row r="228" spans="1:7" ht="12.75">
      <c r="A228" s="33">
        <v>225</v>
      </c>
      <c r="B228" s="31" t="s">
        <v>185</v>
      </c>
      <c r="C228" s="27" t="str">
        <f>FOND2009!B278</f>
        <v>Ve službách archeologie 2008/2.</v>
      </c>
      <c r="D228" s="27">
        <f>FOND2009!A278</f>
        <v>0</v>
      </c>
      <c r="E228" s="13">
        <f>FOND2009!D278</f>
        <v>40</v>
      </c>
      <c r="F228" s="40">
        <f>FOND2009!G278</f>
        <v>40</v>
      </c>
      <c r="G228" s="40">
        <f>zostava!E228*zostava!F228</f>
        <v>1600</v>
      </c>
    </row>
    <row r="229" spans="1:7" ht="12.75">
      <c r="A229" s="33">
        <v>226</v>
      </c>
      <c r="B229" s="31" t="s">
        <v>185</v>
      </c>
      <c r="C229" s="27" t="str">
        <f>FOND2009!B279</f>
        <v>Ve službách archeologie IV.</v>
      </c>
      <c r="D229" s="27" t="str">
        <f>FOND2009!A279</f>
        <v>_</v>
      </c>
      <c r="E229" s="13">
        <f>FOND2009!D279</f>
        <v>25</v>
      </c>
      <c r="F229" s="40">
        <f>FOND2009!G279</f>
        <v>25</v>
      </c>
      <c r="G229" s="40">
        <f>zostava!E229*zostava!F229</f>
        <v>625</v>
      </c>
    </row>
    <row r="230" spans="1:7" ht="12.75">
      <c r="A230" s="33">
        <v>227</v>
      </c>
      <c r="B230" s="31" t="s">
        <v>185</v>
      </c>
      <c r="C230" s="27" t="str">
        <f>FOND2009!B280</f>
        <v>Ve službách archeologie V.</v>
      </c>
      <c r="D230" s="27" t="str">
        <f>FOND2009!A280</f>
        <v>_</v>
      </c>
      <c r="E230" s="13">
        <f>FOND2009!D280</f>
        <v>20</v>
      </c>
      <c r="F230" s="40">
        <f>FOND2009!G280</f>
        <v>25</v>
      </c>
      <c r="G230" s="40">
        <f>zostava!E230*zostava!F230</f>
        <v>500</v>
      </c>
    </row>
    <row r="231" spans="1:7" ht="12.75">
      <c r="A231" s="33">
        <v>228</v>
      </c>
      <c r="B231" s="31" t="s">
        <v>185</v>
      </c>
      <c r="C231" s="27" t="str">
        <f>FOND2009!B281</f>
        <v>Velikaja Moravia. Sokrovišča prošlogo Čechov i Slovakov. Katalog - Kiev.</v>
      </c>
      <c r="D231" s="27" t="str">
        <f>FOND2009!A281</f>
        <v>_</v>
      </c>
      <c r="E231" s="13">
        <f>FOND2009!D281</f>
        <v>51</v>
      </c>
      <c r="F231" s="40">
        <f>FOND2009!G281</f>
        <v>1</v>
      </c>
      <c r="G231" s="40">
        <f>zostava!E231*zostava!F231</f>
        <v>51</v>
      </c>
    </row>
    <row r="232" spans="1:7" ht="12.75">
      <c r="A232" s="33">
        <v>229</v>
      </c>
      <c r="B232" s="31" t="s">
        <v>185</v>
      </c>
      <c r="C232" s="27" t="str">
        <f>FOND2009!B283</f>
        <v>Východoslovenský pravek - Special Issue.</v>
      </c>
      <c r="D232" s="27" t="str">
        <f>FOND2009!A283</f>
        <v>_</v>
      </c>
      <c r="E232" s="13">
        <f>FOND2009!D283</f>
        <v>72</v>
      </c>
      <c r="F232" s="40">
        <f>FOND2009!G283</f>
        <v>14</v>
      </c>
      <c r="G232" s="40">
        <f>zostava!E232*zostava!F232</f>
        <v>1008</v>
      </c>
    </row>
    <row r="233" spans="1:7" ht="12.75">
      <c r="A233" s="33">
        <v>230</v>
      </c>
      <c r="B233" s="31" t="s">
        <v>185</v>
      </c>
      <c r="C233" s="27" t="str">
        <f>FOND2009!B284</f>
        <v>Východoslovenský pravek I.</v>
      </c>
      <c r="D233" s="27" t="str">
        <f>FOND2009!A284</f>
        <v>_</v>
      </c>
      <c r="E233" s="13">
        <f>FOND2009!D284</f>
        <v>278</v>
      </c>
      <c r="F233" s="40">
        <f>FOND2009!G284</f>
        <v>3.5</v>
      </c>
      <c r="G233" s="40">
        <f>zostava!E233*zostava!F233</f>
        <v>973</v>
      </c>
    </row>
    <row r="234" spans="1:7" ht="12.75">
      <c r="A234" s="33">
        <v>231</v>
      </c>
      <c r="B234" s="31" t="s">
        <v>185</v>
      </c>
      <c r="C234" s="27" t="str">
        <f>FOND2009!B285</f>
        <v>Východoslovenský pravek II.</v>
      </c>
      <c r="D234" s="27" t="str">
        <f>FOND2009!A285</f>
        <v>_</v>
      </c>
      <c r="E234" s="13">
        <f>FOND2009!D285</f>
        <v>740</v>
      </c>
      <c r="F234" s="40">
        <f>FOND2009!G285</f>
        <v>3.5</v>
      </c>
      <c r="G234" s="40">
        <f>zostava!E234*zostava!F234</f>
        <v>2590</v>
      </c>
    </row>
    <row r="235" spans="1:7" ht="12.75">
      <c r="A235" s="33">
        <v>232</v>
      </c>
      <c r="B235" s="31" t="s">
        <v>185</v>
      </c>
      <c r="C235" s="27" t="str">
        <f>FOND2009!B286</f>
        <v>Východoslovenský pravek IX.</v>
      </c>
      <c r="E235" s="13">
        <f>FOND2009!D286</f>
        <v>294</v>
      </c>
      <c r="F235" s="40">
        <f>FOND2009!G286</f>
        <v>10.75</v>
      </c>
      <c r="G235" s="40">
        <f>zostava!E235*zostava!F235</f>
        <v>3160.5</v>
      </c>
    </row>
    <row r="236" spans="1:7" ht="12.75">
      <c r="A236" s="33">
        <v>233</v>
      </c>
      <c r="B236" s="31" t="s">
        <v>185</v>
      </c>
      <c r="C236" s="27" t="str">
        <f>FOND2009!B288</f>
        <v>Východoslovenský pravek VI.</v>
      </c>
      <c r="D236" s="27" t="str">
        <f>FOND2009!A288</f>
        <v>_</v>
      </c>
      <c r="E236" s="13">
        <f>FOND2009!D288</f>
        <v>147</v>
      </c>
      <c r="F236" s="40">
        <f>FOND2009!G288</f>
        <v>10</v>
      </c>
      <c r="G236" s="40">
        <f>zostava!E236*zostava!F236</f>
        <v>1470</v>
      </c>
    </row>
    <row r="239" spans="5:7" ht="12.75">
      <c r="E239" s="13" t="e">
        <f>SUM(E4:E238)</f>
        <v>#REF!</v>
      </c>
      <c r="G239" s="40" t="e">
        <f>SUM(G4:G238)</f>
        <v>#REF!</v>
      </c>
    </row>
  </sheetData>
  <sheetProtection/>
  <printOptions/>
  <pageMargins left="0.75" right="0.75" top="1" bottom="1" header="0.4921259845" footer="0.4921259845"/>
  <pageSetup horizontalDpi="180" verticalDpi="180" orientation="portrait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